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oubles Tournament Predictions" sheetId="1" r:id="rId3"/>
    <sheet state="visible" name="Master Sheet - Doubles" sheetId="2" r:id="rId4"/>
    <sheet state="visible" name="Double Teams Seeding" sheetId="3" r:id="rId5"/>
    <sheet state="visible" name="Master Sheet - Singles" sheetId="4" r:id="rId6"/>
  </sheets>
  <definedNames/>
  <calcPr/>
</workbook>
</file>

<file path=xl/sharedStrings.xml><?xml version="1.0" encoding="utf-8"?>
<sst xmlns="http://schemas.openxmlformats.org/spreadsheetml/2006/main" count="289" uniqueCount="88">
  <si>
    <t>These are just predictions, these are just predictions, these are just predictions, these are just predictions, just predictions, just predictions, just predictions, just predictions, just predictions, just predictions, just predictions, just predictions, just predictions, just predictions, just predictions, ...</t>
  </si>
  <si>
    <t>Weighted HKL</t>
  </si>
  <si>
    <t>Group</t>
  </si>
  <si>
    <t>Group Rank</t>
  </si>
  <si>
    <t>Team</t>
  </si>
  <si>
    <t>Quarterfinals</t>
  </si>
  <si>
    <t>Winner's Semifinals</t>
  </si>
  <si>
    <t>Grand Finals (Game 1)</t>
  </si>
  <si>
    <t>Finals (Game 2, if necessary)</t>
  </si>
  <si>
    <r>
      <rPr>
        <rFont val="Arial"/>
        <b/>
        <sz val="14.0"/>
      </rPr>
      <t xml:space="preserve">Group Stage
</t>
    </r>
    <r>
      <rPr>
        <rFont val="Arial"/>
        <b val="0"/>
        <sz val="7.0"/>
      </rPr>
      <t>(Round Robin)</t>
    </r>
  </si>
  <si>
    <t>A</t>
  </si>
  <si>
    <r>
      <rPr>
        <rFont val="Arial"/>
        <b/>
        <sz val="14.0"/>
      </rPr>
      <t xml:space="preserve">Final Stage
</t>
    </r>
    <r>
      <rPr>
        <rFont val="Arial"/>
        <b val="0"/>
        <sz val="7.0"/>
      </rPr>
      <t>(Double Elimination)</t>
    </r>
  </si>
  <si>
    <t>Winners
Bracket</t>
  </si>
  <si>
    <t>B</t>
  </si>
  <si>
    <t>Using this calculator</t>
  </si>
  <si>
    <t xml:space="preserve">As games are played, and points are recorded on the Doubles Master Sheet, this sheet will automatically fetch the team's HKL Degree based on team name. The bracket predictions assume the team with a higher HKL will win (ties favor top branch).
Weighted HKL is:
Team Cumulative Singles HKL * (# Group Games Remaining/Total # of Group Games) + Doubles HKL * (# of Group Games Played/Total # of Group Games)
</t>
  </si>
  <si>
    <t>Losers
Bracket</t>
  </si>
  <si>
    <t>Loser's Semifinals</t>
  </si>
  <si>
    <t>Loser's Finals</t>
  </si>
  <si>
    <t>Rank</t>
  </si>
  <si>
    <t>Group A</t>
  </si>
  <si>
    <t>HKL</t>
  </si>
  <si>
    <t>Group HKL</t>
  </si>
  <si>
    <t>Group B</t>
  </si>
  <si>
    <t>Foosball Tournament Hing King Linden Rankings</t>
  </si>
  <si>
    <t>Seed rating</t>
  </si>
  <si>
    <t>Power Rating</t>
  </si>
  <si>
    <t>HKL Degree</t>
  </si>
  <si>
    <t>Matches completed</t>
  </si>
  <si>
    <t>Adj. total score</t>
  </si>
  <si>
    <t>Skill indicator</t>
  </si>
  <si>
    <t>Guiding Principle</t>
  </si>
  <si>
    <t>Given two players who lose a match in the same round of the tournament by the same margin of victory, the player whose opponent progresses through more subsequent rounds should have a higher HKL rating.</t>
  </si>
  <si>
    <t>Seed Rating</t>
  </si>
  <si>
    <t>Group Game Counter</t>
  </si>
  <si>
    <t>Properly Scoped</t>
  </si>
  <si>
    <t>Mnemonics</t>
  </si>
  <si>
    <t>Max Group Games</t>
  </si>
  <si>
    <t>Guttersnipes</t>
  </si>
  <si>
    <t>The Foos Fighters</t>
  </si>
  <si>
    <t>Coffee in the Cleaning Hole</t>
  </si>
  <si>
    <t>The Fredisons</t>
  </si>
  <si>
    <t>FoosGettaboutit</t>
  </si>
  <si>
    <t>Max Rating</t>
  </si>
  <si>
    <t>Min Rating</t>
  </si>
  <si>
    <t>Score</t>
  </si>
  <si>
    <t>v scored on &gt;</t>
  </si>
  <si>
    <t>Total points scored</t>
  </si>
  <si>
    <t>Number of points Team 1 (row) scored on Team 2 (column). Each player has only played one another at most once. The total points scored in all games is summed in the rightmost column.
This table tracks the actual statistics recorded during tournament matches.</t>
  </si>
  <si>
    <t>Normalized Score</t>
  </si>
  <si>
    <t>Normalized score</t>
  </si>
  <si>
    <t>Number of points scored by Team 1 (row) on Team 2 (column) divided by the highest tournament round achieved by Team 1.
This table is used to attenuate the points scored by Team 1 by how far they've progressed in the tournament. This allows points scored by players who were eliminated in the first round to be weighed evenly against points scored against players who have made it further in to the tournament.</t>
  </si>
  <si>
    <t>Matchup Difficulty</t>
  </si>
  <si>
    <t>Matchup difficulty</t>
  </si>
  <si>
    <t>The ratio of the root sum of squares of normalized score and progression in the tournament for Team 1 (row) versus Team 2 (column). 
This table predicts the difficulty of the match for Team 1 with respect to Team 2. A value of 1.00 indicates a perfectly even matchup. Values less than 1 indicate an easier match, and values greater than 1 indicate a more difficult match.</t>
  </si>
  <si>
    <t>Weighted score</t>
  </si>
  <si>
    <t xml:space="preserve">Points scored by Team 1 (row) against Team 2 (column) multiplied by Matchup Difficulty. The rightmost column is the total number of weighted points scored by Team 1.
This table weights the points scored in each match by how difficult it was to score those points. In other words, even if two players score the same number of points in the same round of the tournament, the points scored by the player in the more difficult match are "worth" more. </t>
  </si>
  <si>
    <t>Seed</t>
  </si>
  <si>
    <t>Team Name</t>
  </si>
  <si>
    <t>Sean</t>
  </si>
  <si>
    <t>Cruz</t>
  </si>
  <si>
    <t>Steve</t>
  </si>
  <si>
    <t>Caleb</t>
  </si>
  <si>
    <t>Abhra</t>
  </si>
  <si>
    <t>Lisa</t>
  </si>
  <si>
    <t>Bethany</t>
  </si>
  <si>
    <t>Adam</t>
  </si>
  <si>
    <t>Natasha</t>
  </si>
  <si>
    <t>Brandon</t>
  </si>
  <si>
    <t>Matt</t>
  </si>
  <si>
    <t>Phil</t>
  </si>
  <si>
    <t>Ben</t>
  </si>
  <si>
    <t>Kyle</t>
  </si>
  <si>
    <t>Warehouse Warriors</t>
  </si>
  <si>
    <t>Standard Deviation</t>
  </si>
  <si>
    <t>Player</t>
  </si>
  <si>
    <t>Max round</t>
  </si>
  <si>
    <t>Given two players who lose a match in the same round of the tournament by the same margin of victory, the player whose opponent progresses through more subsequent rounds should have a higher HKL indicator.</t>
  </si>
  <si>
    <t>HKL Indicator</t>
  </si>
  <si>
    <t>Predicted Doubles</t>
  </si>
  <si>
    <t>Cumulative HKL</t>
  </si>
  <si>
    <t>Tyler</t>
  </si>
  <si>
    <t>Jeff</t>
  </si>
  <si>
    <t>Std. Deviation</t>
  </si>
  <si>
    <t>Number of points Player 1 (row) scored on Player 2 (column). Each player has only played one another at most once. The total points scored in all games is summed in the rightmost column.
This table tracks the actual statistics recorded during tournament matches.</t>
  </si>
  <si>
    <t>Number of points scored by Player 1 (row) on Player 2 (column) divided by the highest tournament round achieved by Player 1.
This table is used to attenuate the points scored by Player 1 by how far they've progressed in the tournament. This allows points scored by players who were eliminated in the first round to be weighed evenly against points scored against players who have made it further in to the tournament.</t>
  </si>
  <si>
    <t>The ratio of the root sum of squares of normalized score and progression in the tournament for Player 1 (row) versus Player 2 (column). 
This table predicts the difficulty of the match for Player 1 with respect to Player 2. A value of 1.0 indicates a perfectly even matchup. Values less than one indicate an easy match, and values greater than 1 indicate a difficult match.</t>
  </si>
  <si>
    <t>Points scored by Player 1 (row) against Player 2 (column) multiplied by Matchup Difficulty. The rightmost column is the total number of weighted points scored by Player 1.
This table weights the points scored in each match by how difficult it was to score those points. In other words, even if two players score the same number of points in the same round of the tournament, the points scored by the player in the more difficult match are "worth" more. 
Seed Rating is used to seed players in the upcoming doubles tournament. A player who scores many points in high difficulty matches will have a higher Seed Rating.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</si>
</sst>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13">
    <font>
      <sz val="10.0"/>
      <color rgb="FF000000"/>
      <name val="Arial"/>
    </font>
    <font>
      <b/>
      <u/>
      <sz val="12.0"/>
      <color rgb="FF0000FF"/>
      <name val="Arial"/>
    </font>
    <font>
      <b/>
      <sz val="6.0"/>
      <name val="Arial"/>
    </font>
    <font>
      <b/>
      <name val="Arial"/>
    </font>
    <font/>
    <font>
      <name val="Arial"/>
    </font>
    <font>
      <b/>
      <sz val="14.0"/>
      <name val="Arial"/>
    </font>
    <font>
      <b/>
      <sz val="10.0"/>
      <name val="Arial"/>
    </font>
    <font>
      <sz val="14.0"/>
    </font>
    <font>
      <b/>
    </font>
    <font>
      <i/>
    </font>
    <font>
      <sz val="11.0"/>
      <color rgb="FF3C4043"/>
      <name val="Roboto"/>
    </font>
    <font>
      <sz val="10.0"/>
      <color rgb="FF3C4043"/>
      <name val="Arial"/>
    </font>
  </fonts>
  <fills count="5">
    <fill>
      <patternFill patternType="none"/>
    </fill>
    <fill>
      <patternFill patternType="lightGray"/>
    </fill>
    <fill>
      <patternFill patternType="solid">
        <fgColor rgb="FFFFFFFF"/>
        <bgColor rgb="FFFFFFFF"/>
      </patternFill>
    </fill>
    <fill>
      <patternFill patternType="solid">
        <fgColor rgb="FFCCCCCC"/>
        <bgColor rgb="FFCCCCCC"/>
      </patternFill>
    </fill>
    <fill>
      <patternFill patternType="solid">
        <fgColor rgb="FFD9D9D9"/>
        <bgColor rgb="FFD9D9D9"/>
      </patternFill>
    </fill>
  </fills>
  <borders count="27">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hair">
        <color rgb="FF000000"/>
      </left>
      <top style="hair">
        <color rgb="FF000000"/>
      </top>
    </border>
    <border>
      <top style="hair">
        <color rgb="FF000000"/>
      </top>
    </border>
    <border>
      <right style="hair">
        <color rgb="FF000000"/>
      </right>
      <top style="hair">
        <color rgb="FF000000"/>
      </top>
    </border>
    <border>
      <left style="hair">
        <color rgb="FF000000"/>
      </left>
      <top style="thick">
        <color rgb="FF000000"/>
      </top>
    </border>
    <border>
      <right style="thick">
        <color rgb="FF000000"/>
      </right>
      <top style="thick">
        <color rgb="FF000000"/>
      </top>
    </border>
    <border>
      <bottom style="thick">
        <color rgb="FF000000"/>
      </bottom>
    </border>
    <border>
      <right style="hair">
        <color rgb="FF000000"/>
      </right>
    </border>
    <border>
      <left style="hair">
        <color rgb="FF000000"/>
      </left>
      <bottom style="thick">
        <color rgb="FF000000"/>
      </bottom>
    </border>
    <border>
      <right style="thick">
        <color rgb="FF000000"/>
      </right>
      <bottom style="thick">
        <color rgb="FF000000"/>
      </bottom>
    </border>
    <border>
      <right style="thick">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hair">
        <color rgb="FF000000"/>
      </left>
    </border>
    <border>
      <left style="thick">
        <color rgb="FF000000"/>
      </left>
      <bottom style="thick">
        <color rgb="FF000000"/>
      </bottom>
    </border>
    <border>
      <top style="thick">
        <color rgb="FF000000"/>
      </top>
    </border>
    <border>
      <bottom style="dotted">
        <color rgb="FF000000"/>
      </bottom>
    </border>
    <border>
      <right style="hair">
        <color rgb="FF000000"/>
      </right>
      <bottom style="thick">
        <color rgb="FF000000"/>
      </bottom>
    </border>
    <border>
      <left style="hair">
        <color rgb="FF000000"/>
      </left>
      <bottom style="hair">
        <color rgb="FF000000"/>
      </bottom>
    </border>
    <border>
      <bottom style="hair">
        <color rgb="FF000000"/>
      </bottom>
    </border>
    <border>
      <right style="hair">
        <color rgb="FF000000"/>
      </right>
      <bottom style="hair">
        <color rgb="FF000000"/>
      </bottom>
    </border>
  </borders>
  <cellStyleXfs count="1">
    <xf borderId="0" fillId="0" fontId="0" numFmtId="0" applyAlignment="1" applyFont="1"/>
  </cellStyleXfs>
  <cellXfs count="141">
    <xf borderId="0" fillId="0" fontId="0" numFmtId="0" xfId="0" applyAlignment="1" applyFont="1">
      <alignment readingOrder="0" shrinkToFit="0" vertical="bottom" wrapText="0"/>
    </xf>
    <xf borderId="0" fillId="0" fontId="1" numFmtId="0" xfId="0" applyAlignment="1" applyFont="1">
      <alignment horizontal="center" readingOrder="0" shrinkToFit="0" wrapText="1"/>
    </xf>
    <xf borderId="0" fillId="0" fontId="2" numFmtId="0" xfId="0" applyAlignment="1" applyFont="1">
      <alignment horizontal="left" readingOrder="0" shrinkToFit="0" vertical="center" wrapText="1"/>
    </xf>
    <xf borderId="0" fillId="0" fontId="3" numFmtId="0" xfId="0" applyAlignment="1" applyFont="1">
      <alignment horizontal="center" readingOrder="0" shrinkToFit="0" wrapText="1"/>
    </xf>
    <xf borderId="0" fillId="0" fontId="3" numFmtId="0" xfId="0" applyAlignment="1" applyFont="1">
      <alignment readingOrder="0" shrinkToFit="0" wrapText="1"/>
    </xf>
    <xf borderId="1" fillId="0" fontId="3" numFmtId="0" xfId="0" applyAlignment="1" applyBorder="1" applyFont="1">
      <alignment horizontal="center" readingOrder="0" shrinkToFit="0" wrapText="1"/>
    </xf>
    <xf borderId="2" fillId="0" fontId="3" numFmtId="0" xfId="0" applyAlignment="1" applyBorder="1" applyFont="1">
      <alignment horizontal="center" readingOrder="0" shrinkToFit="0" wrapText="1"/>
    </xf>
    <xf borderId="2" fillId="0" fontId="4" numFmtId="0" xfId="0" applyBorder="1" applyFont="1"/>
    <xf borderId="3" fillId="0" fontId="3" numFmtId="0" xfId="0" applyAlignment="1" applyBorder="1" applyFont="1">
      <alignment horizontal="center" readingOrder="0" shrinkToFit="0" wrapText="1"/>
    </xf>
    <xf borderId="4" fillId="0" fontId="5" numFmtId="0" xfId="0" applyAlignment="1" applyBorder="1" applyFont="1">
      <alignment readingOrder="0" shrinkToFit="0" wrapText="1"/>
    </xf>
    <xf borderId="0" fillId="0" fontId="5" numFmtId="0" xfId="0" applyAlignment="1" applyFont="1">
      <alignment readingOrder="0" shrinkToFit="0" wrapText="1"/>
    </xf>
    <xf borderId="0" fillId="0" fontId="5" numFmtId="49" xfId="0" applyAlignment="1" applyFont="1" applyNumberFormat="1">
      <alignment readingOrder="0" shrinkToFit="0" wrapText="1"/>
    </xf>
    <xf borderId="5" fillId="0" fontId="5" numFmtId="2" xfId="0" applyAlignment="1" applyBorder="1" applyFont="1" applyNumberFormat="1">
      <alignment readingOrder="0" shrinkToFit="0" wrapText="1"/>
    </xf>
    <xf borderId="0" fillId="0" fontId="6" numFmtId="0" xfId="0" applyAlignment="1" applyFont="1">
      <alignment horizontal="center" readingOrder="0" shrinkToFit="0" textRotation="45" vertical="center" wrapText="1"/>
    </xf>
    <xf borderId="1" fillId="0" fontId="5" numFmtId="0" xfId="0" applyAlignment="1" applyBorder="1" applyFont="1">
      <alignment horizontal="center" readingOrder="0" shrinkToFit="0" vertical="center" wrapText="1"/>
    </xf>
    <xf borderId="2" fillId="0" fontId="5" numFmtId="0" xfId="0" applyAlignment="1" applyBorder="1" applyFont="1">
      <alignment readingOrder="0" shrinkToFit="0" wrapText="1"/>
    </xf>
    <xf borderId="3" fillId="0" fontId="5" numFmtId="49" xfId="0" applyAlignment="1" applyBorder="1" applyFont="1" applyNumberFormat="1">
      <alignment shrinkToFit="0" wrapText="1"/>
    </xf>
    <xf borderId="0" fillId="0" fontId="7" numFmtId="0" xfId="0" applyAlignment="1" applyFont="1">
      <alignment horizontal="center" readingOrder="0" shrinkToFit="0" textRotation="45" vertical="center" wrapText="1"/>
    </xf>
    <xf borderId="6" fillId="0" fontId="5" numFmtId="49" xfId="0" applyAlignment="1" applyBorder="1" applyFont="1" applyNumberFormat="1">
      <alignment shrinkToFit="0" wrapText="1"/>
    </xf>
    <xf borderId="7" fillId="0" fontId="5" numFmtId="2" xfId="0" applyAlignment="1" applyBorder="1" applyFont="1" applyNumberFormat="1">
      <alignment shrinkToFit="0" wrapText="1"/>
    </xf>
    <xf borderId="7" fillId="0" fontId="5" numFmtId="0" xfId="0" applyAlignment="1" applyBorder="1" applyFont="1">
      <alignment shrinkToFit="0" wrapText="1"/>
    </xf>
    <xf borderId="8" fillId="0" fontId="5" numFmtId="0" xfId="0" applyAlignment="1" applyBorder="1" applyFont="1">
      <alignment shrinkToFit="0" wrapText="1"/>
    </xf>
    <xf borderId="0" fillId="0" fontId="5" numFmtId="0" xfId="0" applyAlignment="1" applyFont="1">
      <alignment shrinkToFit="0" wrapText="1"/>
    </xf>
    <xf borderId="4" fillId="0" fontId="4" numFmtId="0" xfId="0" applyBorder="1" applyFont="1"/>
    <xf borderId="5" fillId="0" fontId="5" numFmtId="49" xfId="0" applyAlignment="1" applyBorder="1" applyFont="1" applyNumberFormat="1">
      <alignment shrinkToFit="0" wrapText="1"/>
    </xf>
    <xf borderId="9" fillId="0" fontId="5" numFmtId="49" xfId="0" applyAlignment="1" applyBorder="1" applyFont="1" applyNumberFormat="1">
      <alignment shrinkToFit="0" wrapText="1"/>
    </xf>
    <xf borderId="10" fillId="0" fontId="5" numFmtId="0" xfId="0" applyAlignment="1" applyBorder="1" applyFont="1">
      <alignment shrinkToFit="0" wrapText="1"/>
    </xf>
    <xf borderId="11" fillId="0" fontId="5" numFmtId="49" xfId="0" applyAlignment="1" applyBorder="1" applyFont="1" applyNumberFormat="1">
      <alignment shrinkToFit="0" wrapText="1"/>
    </xf>
    <xf borderId="11" fillId="0" fontId="5" numFmtId="2" xfId="0" applyAlignment="1" applyBorder="1" applyFont="1" applyNumberFormat="1">
      <alignment shrinkToFit="0" wrapText="1"/>
    </xf>
    <xf borderId="12" fillId="0" fontId="5" numFmtId="0" xfId="0" applyAlignment="1" applyBorder="1" applyFont="1">
      <alignment shrinkToFit="0" wrapText="1"/>
    </xf>
    <xf borderId="13" fillId="0" fontId="5" numFmtId="49" xfId="0" applyAlignment="1" applyBorder="1" applyFont="1" applyNumberFormat="1">
      <alignment shrinkToFit="0" wrapText="1"/>
    </xf>
    <xf borderId="14" fillId="0" fontId="5" numFmtId="2" xfId="0" applyAlignment="1" applyBorder="1" applyFont="1" applyNumberFormat="1">
      <alignment shrinkToFit="0" wrapText="1"/>
    </xf>
    <xf borderId="0" fillId="0" fontId="5" numFmtId="49" xfId="0" applyAlignment="1" applyFont="1" applyNumberFormat="1">
      <alignment shrinkToFit="0" wrapText="1"/>
    </xf>
    <xf borderId="15" fillId="0" fontId="5" numFmtId="0" xfId="0" applyAlignment="1" applyBorder="1" applyFont="1">
      <alignment shrinkToFit="0" wrapText="1"/>
    </xf>
    <xf borderId="16" fillId="0" fontId="4" numFmtId="0" xfId="0" applyBorder="1" applyFont="1"/>
    <xf borderId="17" fillId="0" fontId="5" numFmtId="0" xfId="0" applyAlignment="1" applyBorder="1" applyFont="1">
      <alignment readingOrder="0" shrinkToFit="0" wrapText="1"/>
    </xf>
    <xf borderId="18" fillId="0" fontId="5" numFmtId="49" xfId="0" applyAlignment="1" applyBorder="1" applyFont="1" applyNumberFormat="1">
      <alignment shrinkToFit="0" wrapText="1"/>
    </xf>
    <xf borderId="19" fillId="0" fontId="5" numFmtId="49" xfId="0" applyAlignment="1" applyBorder="1" applyFont="1" applyNumberFormat="1">
      <alignment shrinkToFit="0" wrapText="1"/>
    </xf>
    <xf borderId="20" fillId="0" fontId="5" numFmtId="0" xfId="0" applyAlignment="1" applyBorder="1" applyFont="1">
      <alignment shrinkToFit="0" wrapText="1"/>
    </xf>
    <xf borderId="21" fillId="0" fontId="5" numFmtId="0" xfId="0" applyAlignment="1" applyBorder="1" applyFont="1">
      <alignment shrinkToFit="0" wrapText="1"/>
    </xf>
    <xf borderId="16" fillId="0" fontId="5" numFmtId="0" xfId="0" applyAlignment="1" applyBorder="1" applyFont="1">
      <alignment readingOrder="0" shrinkToFit="0" wrapText="1"/>
    </xf>
    <xf borderId="18" fillId="0" fontId="5" numFmtId="2" xfId="0" applyAlignment="1" applyBorder="1" applyFont="1" applyNumberFormat="1">
      <alignment readingOrder="0" shrinkToFit="0" wrapText="1"/>
    </xf>
    <xf borderId="19" fillId="0" fontId="5" numFmtId="0" xfId="0" applyAlignment="1" applyBorder="1" applyFont="1">
      <alignment shrinkToFit="0" wrapText="1"/>
    </xf>
    <xf borderId="19" fillId="0" fontId="5" numFmtId="2" xfId="0" applyAlignment="1" applyBorder="1" applyFont="1" applyNumberFormat="1">
      <alignment shrinkToFit="0" wrapText="1"/>
    </xf>
    <xf borderId="0" fillId="0" fontId="5" numFmtId="2" xfId="0" applyAlignment="1" applyFont="1" applyNumberFormat="1">
      <alignment shrinkToFit="0" wrapText="1"/>
    </xf>
    <xf borderId="0" fillId="0" fontId="5" numFmtId="0" xfId="0" applyAlignment="1" applyFont="1">
      <alignment shrinkToFit="0" textRotation="45" wrapText="1"/>
    </xf>
    <xf borderId="22" fillId="0" fontId="5" numFmtId="0" xfId="0" applyAlignment="1" applyBorder="1" applyFont="1">
      <alignment shrinkToFit="0" wrapText="1"/>
    </xf>
    <xf borderId="11" fillId="0" fontId="5" numFmtId="0" xfId="0" applyAlignment="1" applyBorder="1" applyFont="1">
      <alignment shrinkToFit="0" wrapText="1"/>
    </xf>
    <xf borderId="0" fillId="0" fontId="5" numFmtId="0" xfId="0" applyAlignment="1" applyFont="1">
      <alignment readingOrder="0" shrinkToFit="0" vertical="top" wrapText="1"/>
    </xf>
    <xf borderId="23" fillId="0" fontId="5" numFmtId="49" xfId="0" applyAlignment="1" applyBorder="1" applyFont="1" applyNumberFormat="1">
      <alignment shrinkToFit="0" wrapText="1"/>
    </xf>
    <xf borderId="19" fillId="0" fontId="4" numFmtId="0" xfId="0" applyAlignment="1" applyBorder="1" applyFont="1">
      <alignment shrinkToFit="0" wrapText="1"/>
    </xf>
    <xf borderId="14" fillId="0" fontId="5" numFmtId="0" xfId="0" applyAlignment="1" applyBorder="1" applyFont="1">
      <alignment shrinkToFit="0" wrapText="1"/>
    </xf>
    <xf borderId="15" fillId="0" fontId="4" numFmtId="0" xfId="0" applyBorder="1" applyFont="1"/>
    <xf borderId="15" fillId="0" fontId="5" numFmtId="2" xfId="0" applyAlignment="1" applyBorder="1" applyFont="1" applyNumberFormat="1">
      <alignment shrinkToFit="0" wrapText="1"/>
    </xf>
    <xf borderId="1" fillId="0" fontId="3" numFmtId="0" xfId="0" applyAlignment="1" applyBorder="1" applyFont="1">
      <alignment readingOrder="0" shrinkToFit="0" wrapText="1"/>
    </xf>
    <xf borderId="2" fillId="0" fontId="3" numFmtId="0" xfId="0" applyAlignment="1" applyBorder="1" applyFont="1">
      <alignment readingOrder="0" shrinkToFit="0" wrapText="1"/>
    </xf>
    <xf borderId="4" fillId="0" fontId="3" numFmtId="0" xfId="0" applyAlignment="1" applyBorder="1" applyFont="1">
      <alignment readingOrder="0" shrinkToFit="0" wrapText="1"/>
    </xf>
    <xf borderId="4" fillId="0" fontId="5" numFmtId="0" xfId="0" applyAlignment="1" applyBorder="1" applyFont="1">
      <alignment shrinkToFit="0" wrapText="1"/>
    </xf>
    <xf borderId="24" fillId="0" fontId="5" numFmtId="0" xfId="0" applyAlignment="1" applyBorder="1" applyFont="1">
      <alignment shrinkToFit="0" wrapText="1"/>
    </xf>
    <xf borderId="25" fillId="0" fontId="5" numFmtId="0" xfId="0" applyAlignment="1" applyBorder="1" applyFont="1">
      <alignment shrinkToFit="0" wrapText="1"/>
    </xf>
    <xf borderId="26" fillId="0" fontId="5" numFmtId="0" xfId="0" applyAlignment="1" applyBorder="1" applyFont="1">
      <alignment shrinkToFit="0" wrapText="1"/>
    </xf>
    <xf borderId="4" fillId="0" fontId="5" numFmtId="2" xfId="0" applyAlignment="1" applyBorder="1" applyFont="1" applyNumberFormat="1">
      <alignment shrinkToFit="0" wrapText="1"/>
    </xf>
    <xf borderId="16" fillId="0" fontId="5" numFmtId="0" xfId="0" applyAlignment="1" applyBorder="1" applyFont="1">
      <alignment shrinkToFit="0" wrapText="1"/>
    </xf>
    <xf borderId="17" fillId="0" fontId="5" numFmtId="0" xfId="0" applyAlignment="1" applyBorder="1" applyFont="1">
      <alignment shrinkToFit="0" wrapText="1"/>
    </xf>
    <xf borderId="17" fillId="0" fontId="5" numFmtId="2" xfId="0" applyAlignment="1" applyBorder="1" applyFont="1" applyNumberFormat="1">
      <alignment shrinkToFit="0" wrapText="1"/>
    </xf>
    <xf borderId="1" fillId="0" fontId="8" numFmtId="0" xfId="0" applyAlignment="1" applyBorder="1" applyFont="1">
      <alignment horizontal="right" readingOrder="0"/>
    </xf>
    <xf borderId="3" fillId="0" fontId="4" numFmtId="0" xfId="0" applyBorder="1" applyFont="1"/>
    <xf borderId="0" fillId="0" fontId="9" numFmtId="0" xfId="0" applyAlignment="1" applyFont="1">
      <alignment readingOrder="0"/>
    </xf>
    <xf borderId="0" fillId="0" fontId="9" numFmtId="0" xfId="0" applyAlignment="1" applyFont="1">
      <alignment horizontal="left" readingOrder="0" shrinkToFit="0" textRotation="90" wrapText="0"/>
    </xf>
    <xf borderId="0" fillId="0" fontId="9" numFmtId="0" xfId="0" applyAlignment="1" applyFont="1">
      <alignment readingOrder="0" textRotation="90"/>
    </xf>
    <xf borderId="4" fillId="0" fontId="9" numFmtId="0" xfId="0" applyAlignment="1" applyBorder="1" applyFont="1">
      <alignment readingOrder="0"/>
    </xf>
    <xf borderId="5" fillId="0" fontId="4" numFmtId="0" xfId="0" applyBorder="1" applyFont="1"/>
    <xf borderId="4" fillId="0" fontId="10" numFmtId="0" xfId="0" applyAlignment="1" applyBorder="1" applyFont="1">
      <alignment readingOrder="0" shrinkToFit="0" vertical="top" wrapText="1"/>
    </xf>
    <xf borderId="17" fillId="0" fontId="4" numFmtId="0" xfId="0" applyBorder="1" applyFont="1"/>
    <xf borderId="18" fillId="0" fontId="4" numFmtId="0" xfId="0" applyBorder="1" applyFont="1"/>
    <xf borderId="4" fillId="0" fontId="9" numFmtId="0" xfId="0" applyAlignment="1" applyBorder="1" applyFont="1">
      <alignment readingOrder="0" shrinkToFit="0" wrapText="1"/>
    </xf>
    <xf borderId="0" fillId="0" fontId="9" numFmtId="0" xfId="0" applyAlignment="1" applyFont="1">
      <alignment readingOrder="0" shrinkToFit="0" wrapText="1"/>
    </xf>
    <xf borderId="0" fillId="0" fontId="4" numFmtId="0" xfId="0" applyAlignment="1" applyFont="1">
      <alignment readingOrder="0" shrinkToFit="0" vertical="top" wrapText="1"/>
    </xf>
    <xf borderId="1" fillId="0" fontId="9" numFmtId="0" xfId="0" applyAlignment="1" applyBorder="1" applyFont="1">
      <alignment readingOrder="0" shrinkToFit="0" wrapText="1"/>
    </xf>
    <xf borderId="2" fillId="0" fontId="9" numFmtId="0" xfId="0" applyAlignment="1" applyBorder="1" applyFont="1">
      <alignment readingOrder="0" shrinkToFit="0" wrapText="1"/>
    </xf>
    <xf borderId="3" fillId="0" fontId="9" numFmtId="0" xfId="0" applyAlignment="1" applyBorder="1" applyFont="1">
      <alignment readingOrder="0" shrinkToFit="0" wrapText="1"/>
    </xf>
    <xf borderId="4" fillId="0" fontId="4" numFmtId="0" xfId="0" applyAlignment="1" applyBorder="1" applyFont="1">
      <alignment horizontal="center" readingOrder="0"/>
    </xf>
    <xf borderId="0" fillId="0" fontId="4" numFmtId="2" xfId="0" applyFont="1" applyNumberFormat="1"/>
    <xf borderId="0" fillId="0" fontId="4" numFmtId="2" xfId="0" applyAlignment="1" applyFont="1" applyNumberFormat="1">
      <alignment horizontal="right"/>
    </xf>
    <xf borderId="5" fillId="0" fontId="4" numFmtId="2" xfId="0" applyAlignment="1" applyBorder="1" applyFont="1" applyNumberFormat="1">
      <alignment horizontal="right"/>
    </xf>
    <xf borderId="0" fillId="0" fontId="4" numFmtId="0" xfId="0" applyAlignment="1" applyFont="1">
      <alignment readingOrder="0"/>
    </xf>
    <xf borderId="0" fillId="0" fontId="4" numFmtId="4" xfId="0" applyAlignment="1" applyFont="1" applyNumberFormat="1">
      <alignment textRotation="0"/>
    </xf>
    <xf borderId="0" fillId="0" fontId="4" numFmtId="2" xfId="0" applyAlignment="1" applyFont="1" applyNumberFormat="1">
      <alignment readingOrder="0"/>
    </xf>
    <xf borderId="0" fillId="0" fontId="4" numFmtId="4" xfId="0" applyFont="1" applyNumberFormat="1"/>
    <xf borderId="0" fillId="0" fontId="4" numFmtId="0" xfId="0" applyAlignment="1" applyFont="1">
      <alignment horizontal="center" readingOrder="0"/>
    </xf>
    <xf borderId="0" fillId="0" fontId="4" numFmtId="164" xfId="0" applyFont="1" applyNumberFormat="1"/>
    <xf borderId="0" fillId="0" fontId="4" numFmtId="0" xfId="0" applyAlignment="1" applyFont="1">
      <alignment textRotation="75"/>
    </xf>
    <xf borderId="0" fillId="0" fontId="4" numFmtId="0" xfId="0" applyFont="1"/>
    <xf borderId="0" fillId="0" fontId="9" numFmtId="0" xfId="0" applyAlignment="1" applyFont="1">
      <alignment readingOrder="0" textRotation="75"/>
    </xf>
    <xf borderId="16" fillId="0" fontId="4" numFmtId="0" xfId="0" applyAlignment="1" applyBorder="1" applyFont="1">
      <alignment horizontal="center" readingOrder="0"/>
    </xf>
    <xf borderId="17" fillId="0" fontId="4" numFmtId="2" xfId="0" applyBorder="1" applyFont="1" applyNumberFormat="1"/>
    <xf borderId="17" fillId="0" fontId="4" numFmtId="2" xfId="0" applyAlignment="1" applyBorder="1" applyFont="1" applyNumberFormat="1">
      <alignment horizontal="right"/>
    </xf>
    <xf borderId="18" fillId="0" fontId="4" numFmtId="2" xfId="0" applyAlignment="1" applyBorder="1" applyFont="1" applyNumberFormat="1">
      <alignment horizontal="right"/>
    </xf>
    <xf borderId="1" fillId="0" fontId="4" numFmtId="0" xfId="0" applyAlignment="1" applyBorder="1" applyFont="1">
      <alignment readingOrder="0"/>
    </xf>
    <xf borderId="3" fillId="0" fontId="4" numFmtId="0" xfId="0" applyAlignment="1" applyBorder="1" applyFont="1">
      <alignment readingOrder="0"/>
    </xf>
    <xf borderId="0" fillId="2" fontId="11" numFmtId="0" xfId="0" applyAlignment="1" applyFill="1" applyFont="1">
      <alignment horizontal="left" readingOrder="0" shrinkToFit="0" vertical="top" wrapText="1"/>
    </xf>
    <xf borderId="0" fillId="0" fontId="9" numFmtId="0" xfId="0" applyAlignment="1" applyFont="1">
      <alignment horizontal="left" readingOrder="0" shrinkToFit="0" textRotation="75" wrapText="1"/>
    </xf>
    <xf borderId="16" fillId="0" fontId="4" numFmtId="0" xfId="0" applyAlignment="1" applyBorder="1" applyFont="1">
      <alignment readingOrder="0"/>
    </xf>
    <xf borderId="18" fillId="0" fontId="4" numFmtId="0" xfId="0" applyAlignment="1" applyBorder="1" applyFont="1">
      <alignment readingOrder="0"/>
    </xf>
    <xf borderId="0" fillId="0" fontId="4" numFmtId="0" xfId="0" applyAlignment="1" applyFont="1">
      <alignment readingOrder="0" textRotation="75"/>
    </xf>
    <xf borderId="4" fillId="0" fontId="9" numFmtId="0" xfId="0" applyAlignment="1" applyBorder="1" applyFont="1">
      <alignment horizontal="left" readingOrder="0" shrinkToFit="0" textRotation="75" wrapText="1"/>
    </xf>
    <xf borderId="0" fillId="2" fontId="12" numFmtId="0" xfId="0" applyAlignment="1" applyFont="1">
      <alignment horizontal="left" readingOrder="0" shrinkToFit="0" vertical="top" wrapText="1"/>
    </xf>
    <xf borderId="0" fillId="0" fontId="4" numFmtId="0" xfId="0" applyAlignment="1" applyFont="1">
      <alignment readingOrder="0" shrinkToFit="0" wrapText="1"/>
    </xf>
    <xf borderId="0" fillId="3" fontId="4" numFmtId="1" xfId="0" applyAlignment="1" applyFill="1" applyFont="1" applyNumberFormat="1">
      <alignment horizontal="center" readingOrder="0" textRotation="0"/>
    </xf>
    <xf borderId="0" fillId="0" fontId="4" numFmtId="1" xfId="0" applyAlignment="1" applyFont="1" applyNumberFormat="1">
      <alignment horizontal="center" readingOrder="0" textRotation="0"/>
    </xf>
    <xf borderId="4" fillId="0" fontId="4" numFmtId="1" xfId="0" applyAlignment="1" applyBorder="1" applyFont="1" applyNumberFormat="1">
      <alignment horizontal="center" readingOrder="0" textRotation="0"/>
    </xf>
    <xf borderId="0" fillId="0" fontId="4" numFmtId="0" xfId="0" applyAlignment="1" applyFont="1">
      <alignment horizontal="center" readingOrder="0" textRotation="0"/>
    </xf>
    <xf borderId="4" fillId="0" fontId="9" numFmtId="0" xfId="0" applyAlignment="1" applyBorder="1" applyFont="1">
      <alignment horizontal="center" readingOrder="0" shrinkToFit="0" textRotation="75" wrapText="1"/>
    </xf>
    <xf borderId="0" fillId="3" fontId="4" numFmtId="164" xfId="0" applyAlignment="1" applyFont="1" applyNumberFormat="1">
      <alignment horizontal="center" readingOrder="0" textRotation="0"/>
    </xf>
    <xf borderId="0" fillId="0" fontId="4" numFmtId="164" xfId="0" applyAlignment="1" applyFont="1" applyNumberFormat="1">
      <alignment horizontal="center" readingOrder="0" textRotation="0"/>
    </xf>
    <xf borderId="4" fillId="0" fontId="4" numFmtId="164" xfId="0" applyAlignment="1" applyBorder="1" applyFont="1" applyNumberFormat="1">
      <alignment horizontal="center"/>
    </xf>
    <xf borderId="0" fillId="0" fontId="4" numFmtId="0" xfId="0" applyAlignment="1" applyFont="1">
      <alignment horizontal="center" textRotation="75"/>
    </xf>
    <xf borderId="0" fillId="0" fontId="9" numFmtId="0" xfId="0" applyAlignment="1" applyFont="1">
      <alignment horizontal="center" readingOrder="0" shrinkToFit="0" textRotation="75" wrapText="1"/>
    </xf>
    <xf borderId="0" fillId="4" fontId="4" numFmtId="2" xfId="0" applyAlignment="1" applyFill="1" applyFont="1" applyNumberFormat="1">
      <alignment horizontal="center" readingOrder="0" textRotation="0"/>
    </xf>
    <xf borderId="0" fillId="0" fontId="4" numFmtId="164" xfId="0" applyAlignment="1" applyFont="1" applyNumberFormat="1">
      <alignment horizontal="center"/>
    </xf>
    <xf borderId="0" fillId="0" fontId="4" numFmtId="164" xfId="0" applyAlignment="1" applyFont="1" applyNumberFormat="1">
      <alignment horizontal="center" readingOrder="0"/>
    </xf>
    <xf borderId="0" fillId="0" fontId="9" numFmtId="0" xfId="0" applyAlignment="1" applyFont="1">
      <alignment horizontal="center" readingOrder="0"/>
    </xf>
    <xf borderId="0" fillId="0" fontId="4" numFmtId="0" xfId="0" applyAlignment="1" applyFont="1">
      <alignment readingOrder="0"/>
    </xf>
    <xf borderId="0" fillId="0" fontId="9" numFmtId="0" xfId="0" applyAlignment="1" applyFont="1">
      <alignment readingOrder="0"/>
    </xf>
    <xf borderId="0" fillId="0" fontId="9" numFmtId="0" xfId="0" applyFont="1"/>
    <xf borderId="0" fillId="0" fontId="9" numFmtId="0" xfId="0" applyAlignment="1" applyFont="1">
      <alignment readingOrder="0" shrinkToFit="0" wrapText="1"/>
    </xf>
    <xf borderId="1" fillId="0" fontId="8" numFmtId="0" xfId="0" applyAlignment="1" applyBorder="1" applyFont="1">
      <alignment readingOrder="0"/>
    </xf>
    <xf borderId="5" fillId="0" fontId="4" numFmtId="2" xfId="0" applyBorder="1" applyFont="1" applyNumberFormat="1"/>
    <xf borderId="4" fillId="0" fontId="4" numFmtId="0" xfId="0" applyAlignment="1" applyBorder="1" applyFont="1">
      <alignment readingOrder="0" shrinkToFit="0" vertical="top" wrapText="1"/>
    </xf>
    <xf borderId="5" fillId="0" fontId="4" numFmtId="0" xfId="0" applyAlignment="1" applyBorder="1" applyFont="1">
      <alignment readingOrder="0" shrinkToFit="0" vertical="top" wrapText="1"/>
    </xf>
    <xf borderId="5" fillId="0" fontId="9" numFmtId="0" xfId="0" applyAlignment="1" applyBorder="1" applyFont="1">
      <alignment readingOrder="0" shrinkToFit="0" vertical="top" wrapText="1"/>
    </xf>
    <xf borderId="16" fillId="0" fontId="4" numFmtId="0" xfId="0" applyAlignment="1" applyBorder="1" applyFont="1">
      <alignment readingOrder="0" shrinkToFit="0" vertical="top" wrapText="1"/>
    </xf>
    <xf borderId="17" fillId="0" fontId="4" numFmtId="0" xfId="0" applyAlignment="1" applyBorder="1" applyFont="1">
      <alignment readingOrder="0" shrinkToFit="0" vertical="top" wrapText="1"/>
    </xf>
    <xf borderId="18" fillId="0" fontId="4" numFmtId="0" xfId="0" applyAlignment="1" applyBorder="1" applyFont="1">
      <alignment readingOrder="0" shrinkToFit="0" vertical="top" wrapText="1"/>
    </xf>
    <xf borderId="18" fillId="0" fontId="4" numFmtId="2" xfId="0" applyBorder="1" applyFont="1" applyNumberFormat="1"/>
    <xf borderId="0" fillId="3" fontId="4" numFmtId="0" xfId="0" applyAlignment="1" applyFont="1">
      <alignment horizontal="center" readingOrder="0" textRotation="0"/>
    </xf>
    <xf borderId="4" fillId="0" fontId="4" numFmtId="0" xfId="0" applyAlignment="1" applyBorder="1" applyFont="1">
      <alignment horizontal="center" readingOrder="0" textRotation="0"/>
    </xf>
    <xf borderId="0" fillId="0" fontId="4" numFmtId="0" xfId="0" applyAlignment="1" applyFont="1">
      <alignment horizontal="center" readingOrder="0" textRotation="0"/>
    </xf>
    <xf borderId="0" fillId="3" fontId="4" numFmtId="0" xfId="0" applyAlignment="1" applyFont="1">
      <alignment horizontal="center" readingOrder="0" textRotation="0"/>
    </xf>
    <xf borderId="0" fillId="0" fontId="4" numFmtId="2" xfId="0" applyAlignment="1" applyFont="1" applyNumberFormat="1">
      <alignment horizontal="center" readingOrder="0" textRotation="0"/>
    </xf>
    <xf borderId="0" fillId="3" fontId="4" numFmtId="2" xfId="0" applyAlignment="1" applyFont="1" applyNumberFormat="1">
      <alignment horizontal="center" readingOrder="0" textRotation="0"/>
    </xf>
  </cellXfs>
  <cellStyles count="1">
    <cellStyle xfId="0" name="Normal" builtinId="0"/>
  </cellStyles>
  <dxfs count="8">
    <dxf>
      <font>
        <color rgb="FFFFFFFF"/>
      </font>
      <fill>
        <patternFill patternType="solid">
          <fgColor rgb="FF593C1F"/>
          <bgColor rgb="FF593C1F"/>
        </patternFill>
      </fill>
      <border/>
    </dxf>
    <dxf>
      <font>
        <color rgb="FFFFFFFF"/>
      </font>
      <fill>
        <patternFill patternType="solid">
          <fgColor rgb="FF4166F5"/>
          <bgColor rgb="FF4166F5"/>
        </patternFill>
      </fill>
      <border/>
    </dxf>
    <dxf>
      <font/>
      <fill>
        <patternFill patternType="solid">
          <fgColor rgb="FFD9EAD3"/>
          <bgColor rgb="FFD9EAD3"/>
        </patternFill>
      </fill>
      <border/>
    </dxf>
    <dxf>
      <font>
        <color rgb="FFFFFFFF"/>
      </font>
      <fill>
        <patternFill patternType="solid">
          <fgColor rgb="FFFF0000"/>
          <bgColor rgb="FFFF0000"/>
        </patternFill>
      </fill>
      <border/>
    </dxf>
    <dxf>
      <font>
        <color rgb="FFFFFFFF"/>
      </font>
      <fill>
        <patternFill patternType="solid">
          <fgColor rgb="FF120A8F"/>
          <bgColor rgb="FF120A8F"/>
        </patternFill>
      </fill>
      <border/>
    </dxf>
    <dxf>
      <font>
        <color rgb="FF000000"/>
      </font>
      <fill>
        <patternFill patternType="solid">
          <fgColor rgb="FF8ADA55"/>
          <bgColor rgb="FF8ADA55"/>
        </patternFill>
      </fill>
      <border/>
    </dxf>
    <dxf>
      <font>
        <color rgb="FFFFFFFF"/>
      </font>
      <fill>
        <patternFill patternType="solid">
          <fgColor rgb="FFDC143C"/>
          <bgColor rgb="FFDC143C"/>
        </patternFill>
      </fill>
      <border/>
    </dxf>
    <dxf>
      <font/>
      <fill>
        <patternFill patternType="solid">
          <fgColor rgb="FFFF9900"/>
          <bgColor rgb="FFFF9900"/>
        </patternFill>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75"/>
  <cols>
    <col customWidth="1" min="1" max="1" width="5.0"/>
    <col customWidth="1" min="2" max="4" width="13.25"/>
    <col customWidth="1" min="5" max="5" width="10.0"/>
    <col customWidth="1" min="6" max="6" width="13.75"/>
    <col customWidth="1" min="8" max="8" width="5.88"/>
    <col customWidth="1" min="9" max="9" width="10.63"/>
    <col customWidth="1" min="10" max="10" width="15.75"/>
    <col customWidth="1" min="13" max="13" width="12.63"/>
    <col customWidth="1" min="14" max="14" width="15.25"/>
    <col customWidth="1" min="15" max="24" width="12.63"/>
  </cols>
  <sheetData>
    <row r="1">
      <c r="A1" s="1" t="str">
        <f>HYPERLINK("https://challonge.com/planetfoosballteams","Bracket with results: https://challonge.com/planetfoosballteams")</f>
        <v>Bracket with results: https://challonge.com/planetfoosballteams</v>
      </c>
      <c r="I1" s="2" t="s">
        <v>0</v>
      </c>
    </row>
    <row r="2">
      <c r="A2" s="3"/>
      <c r="B2" s="3"/>
      <c r="C2" s="3"/>
      <c r="D2" s="3"/>
      <c r="E2" s="3"/>
      <c r="F2" s="3"/>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c r="A3" s="3"/>
      <c r="B3" s="3"/>
      <c r="C3" s="3"/>
      <c r="D3" s="3"/>
      <c r="E3" s="3"/>
      <c r="F3" s="3"/>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c r="A4" s="5" t="str">
        <f>'Double Teams Seeding'!A1</f>
        <v>Seed</v>
      </c>
      <c r="B4" s="6" t="str">
        <f>'Double Teams Seeding'!B1</f>
        <v>Team</v>
      </c>
      <c r="C4" s="7"/>
      <c r="D4" s="6" t="str">
        <f>'Double Teams Seeding'!E1</f>
        <v>Team Name</v>
      </c>
      <c r="E4" s="8" t="s">
        <v>1</v>
      </c>
      <c r="G4" s="4"/>
      <c r="H4" s="4" t="s">
        <v>2</v>
      </c>
      <c r="I4" s="4" t="s">
        <v>3</v>
      </c>
      <c r="J4" s="4" t="s">
        <v>4</v>
      </c>
      <c r="K4" s="4"/>
      <c r="L4" s="4"/>
      <c r="M4" s="3" t="s">
        <v>5</v>
      </c>
      <c r="O4" s="3" t="s">
        <v>6</v>
      </c>
      <c r="Q4" s="3"/>
      <c r="R4" s="3" t="s">
        <v>7</v>
      </c>
      <c r="T4" s="3"/>
      <c r="U4" s="3"/>
      <c r="V4" s="3" t="s">
        <v>8</v>
      </c>
      <c r="X4" s="4"/>
      <c r="Y4" s="4"/>
      <c r="Z4" s="4"/>
      <c r="AA4" s="4"/>
      <c r="AB4" s="4"/>
      <c r="AC4" s="4"/>
      <c r="AD4" s="4"/>
      <c r="AE4" s="4"/>
      <c r="AF4" s="4"/>
      <c r="AG4" s="4"/>
      <c r="AH4" s="4"/>
      <c r="AI4" s="4"/>
      <c r="AJ4" s="4"/>
    </row>
    <row r="5">
      <c r="A5" s="9">
        <f t="shared" ref="A5:A12" si="1">rank(E5,$E$5:$E$12)</f>
        <v>2</v>
      </c>
      <c r="B5" s="10" t="str">
        <f>'Double Teams Seeding'!B2</f>
        <v>Tyler</v>
      </c>
      <c r="C5" s="10" t="str">
        <f>'Double Teams Seeding'!C2</f>
        <v>Sean</v>
      </c>
      <c r="D5" s="11" t="str">
        <f>'Double Teams Seeding'!E2</f>
        <v>Properly Scoped</v>
      </c>
      <c r="E5" s="12">
        <f>('Double Teams Seeding'!D2 *(('Master Sheet - Doubles'!$H$11-'Master Sheet - Doubles'!$H$8)/'Master Sheet - Doubles'!$H$11))+('Master Sheet - Doubles'!N15*('Master Sheet - Doubles'!$H$8/'Master Sheet - Doubles'!$H$11))</f>
        <v>8.464239061</v>
      </c>
      <c r="G5" s="13" t="s">
        <v>9</v>
      </c>
      <c r="H5" s="14" t="s">
        <v>10</v>
      </c>
      <c r="I5" s="15">
        <v>1.0</v>
      </c>
      <c r="J5" s="16" t="str">
        <f t="shared" ref="J5:J8" si="2">VLOOKUP(I5,$A$24:$B$27,2,0)</f>
        <v>Properly Scoped</v>
      </c>
      <c r="K5" s="13" t="s">
        <v>11</v>
      </c>
      <c r="L5" s="17" t="s">
        <v>12</v>
      </c>
      <c r="M5" s="18" t="str">
        <f>J5</f>
        <v>Properly Scoped</v>
      </c>
      <c r="N5" s="19">
        <f>VLOOKUP(M5,$D$5:$E$12,2,0)</f>
        <v>8.464239061</v>
      </c>
      <c r="O5" s="20"/>
      <c r="P5" s="20"/>
      <c r="Q5" s="20"/>
      <c r="R5" s="20"/>
      <c r="S5" s="20"/>
      <c r="T5" s="20"/>
      <c r="U5" s="20"/>
      <c r="V5" s="20"/>
      <c r="W5" s="20"/>
      <c r="X5" s="21"/>
      <c r="Y5" s="22"/>
      <c r="Z5" s="22"/>
      <c r="AA5" s="22"/>
      <c r="AB5" s="22"/>
      <c r="AC5" s="22"/>
      <c r="AD5" s="22"/>
      <c r="AE5" s="22"/>
      <c r="AF5" s="22"/>
      <c r="AG5" s="22"/>
      <c r="AH5" s="22"/>
      <c r="AI5" s="22"/>
      <c r="AJ5" s="22"/>
    </row>
    <row r="6">
      <c r="A6" s="9">
        <f t="shared" si="1"/>
        <v>6</v>
      </c>
      <c r="B6" s="10" t="str">
        <f>'Double Teams Seeding'!B3</f>
        <v>Cruz</v>
      </c>
      <c r="C6" s="10" t="str">
        <f>'Double Teams Seeding'!C3</f>
        <v>Steve</v>
      </c>
      <c r="D6" s="11" t="str">
        <f>'Double Teams Seeding'!E3</f>
        <v>Coffee in the Cleaning Hole</v>
      </c>
      <c r="E6" s="12">
        <f>('Double Teams Seeding'!D3 *(('Master Sheet - Doubles'!$H$11-'Master Sheet - Doubles'!$H$8)/'Master Sheet - Doubles'!$H$11))+('Master Sheet - Doubles'!N8*('Master Sheet - Doubles'!$H$8/'Master Sheet - Doubles'!$H$11))</f>
        <v>2.334277287</v>
      </c>
      <c r="H6" s="23"/>
      <c r="I6" s="10">
        <v>2.0</v>
      </c>
      <c r="J6" s="24" t="str">
        <f t="shared" si="2"/>
        <v>Guttersnipes</v>
      </c>
      <c r="M6" s="25"/>
      <c r="N6" s="26"/>
      <c r="O6" s="27" t="str">
        <f>if(N5&gt;=N7,M5,M7)</f>
        <v>Properly Scoped</v>
      </c>
      <c r="P6" s="28">
        <f>VLOOKUP(O6,$D$5:$E$12,2,0)</f>
        <v>8.464239061</v>
      </c>
      <c r="Q6" s="22"/>
      <c r="R6" s="22"/>
      <c r="S6" s="22"/>
      <c r="T6" s="22"/>
      <c r="U6" s="22"/>
      <c r="V6" s="22"/>
      <c r="W6" s="22"/>
      <c r="X6" s="29"/>
      <c r="Y6" s="22"/>
      <c r="Z6" s="22"/>
      <c r="AA6" s="22"/>
      <c r="AB6" s="22"/>
      <c r="AC6" s="22"/>
      <c r="AD6" s="22"/>
      <c r="AE6" s="22"/>
      <c r="AF6" s="22"/>
      <c r="AG6" s="22"/>
      <c r="AH6" s="22"/>
      <c r="AI6" s="22"/>
      <c r="AJ6" s="22"/>
    </row>
    <row r="7">
      <c r="A7" s="9">
        <f t="shared" si="1"/>
        <v>8</v>
      </c>
      <c r="B7" s="10" t="str">
        <f>'Double Teams Seeding'!B4</f>
        <v>Caleb</v>
      </c>
      <c r="C7" s="10" t="str">
        <f>'Double Teams Seeding'!C4</f>
        <v>Abhra</v>
      </c>
      <c r="D7" s="11" t="str">
        <f>'Double Teams Seeding'!E4</f>
        <v>FoosGettaboutit</v>
      </c>
      <c r="E7" s="12">
        <f>('Double Teams Seeding'!D4 *(('Master Sheet - Doubles'!$H$11-'Master Sheet - Doubles'!$H$8)/'Master Sheet - Doubles'!$H$11))+('Master Sheet - Doubles'!N9*('Master Sheet - Doubles'!$H$8/'Master Sheet - Doubles'!$H$11))</f>
        <v>0.3625631852</v>
      </c>
      <c r="H7" s="23"/>
      <c r="I7" s="10">
        <v>3.0</v>
      </c>
      <c r="J7" s="24" t="str">
        <f t="shared" si="2"/>
        <v>The Foos Fighters</v>
      </c>
      <c r="M7" s="30" t="str">
        <f>J11</f>
        <v>Mnemonics</v>
      </c>
      <c r="N7" s="31">
        <f>VLOOKUP(M7,$D$5:$E$12,2,0)</f>
        <v>8.409300329</v>
      </c>
      <c r="O7" s="32"/>
      <c r="P7" s="33"/>
      <c r="Q7" s="22"/>
      <c r="R7" s="22"/>
      <c r="S7" s="22"/>
      <c r="T7" s="22"/>
      <c r="U7" s="22"/>
      <c r="V7" s="22"/>
      <c r="W7" s="22"/>
      <c r="X7" s="29"/>
      <c r="Y7" s="22"/>
      <c r="Z7" s="22"/>
      <c r="AA7" s="22"/>
      <c r="AB7" s="22"/>
      <c r="AC7" s="22"/>
      <c r="AD7" s="22"/>
      <c r="AE7" s="22"/>
      <c r="AF7" s="22"/>
      <c r="AG7" s="22"/>
      <c r="AH7" s="22"/>
      <c r="AI7" s="22"/>
      <c r="AJ7" s="22"/>
    </row>
    <row r="8">
      <c r="A8" s="9">
        <f t="shared" si="1"/>
        <v>7</v>
      </c>
      <c r="B8" s="10" t="str">
        <f>'Double Teams Seeding'!B5</f>
        <v>Sean</v>
      </c>
      <c r="C8" s="10" t="str">
        <f>'Double Teams Seeding'!C5</f>
        <v>Lisa</v>
      </c>
      <c r="D8" s="11" t="str">
        <f>'Double Teams Seeding'!E5</f>
        <v>The Fredisons</v>
      </c>
      <c r="E8" s="12">
        <f>('Double Teams Seeding'!D5 *(('Master Sheet - Doubles'!$H$11-'Master Sheet - Doubles'!$H$8)/'Master Sheet - Doubles'!$H$11))+('Master Sheet - Doubles'!N10*('Master Sheet - Doubles'!$H$8/'Master Sheet - Doubles'!$H$11))</f>
        <v>0.8151184172</v>
      </c>
      <c r="H8" s="34"/>
      <c r="I8" s="35">
        <v>4.0</v>
      </c>
      <c r="J8" s="36" t="str">
        <f t="shared" si="2"/>
        <v>Coffee in the Cleaning Hole</v>
      </c>
      <c r="M8" s="37"/>
      <c r="N8" s="22"/>
      <c r="O8" s="32"/>
      <c r="P8" s="22"/>
      <c r="Q8" s="38"/>
      <c r="R8" s="27" t="str">
        <f>if(P6&gt;=P10,O6,O10)</f>
        <v>Warehouse Warriors</v>
      </c>
      <c r="S8" s="28">
        <f>VLOOKUP(R8,$D$5:$E$12,2,0)</f>
        <v>8.743456702</v>
      </c>
      <c r="T8" s="22"/>
      <c r="U8" s="22"/>
      <c r="V8" s="22"/>
      <c r="W8" s="22"/>
      <c r="X8" s="29"/>
      <c r="Y8" s="22"/>
      <c r="Z8" s="22"/>
      <c r="AA8" s="22"/>
      <c r="AB8" s="22"/>
      <c r="AC8" s="22"/>
      <c r="AD8" s="22"/>
      <c r="AE8" s="22"/>
      <c r="AF8" s="22"/>
      <c r="AG8" s="22"/>
      <c r="AH8" s="22"/>
      <c r="AI8" s="22"/>
      <c r="AJ8" s="22"/>
    </row>
    <row r="9">
      <c r="A9" s="9">
        <f t="shared" si="1"/>
        <v>4</v>
      </c>
      <c r="B9" s="10" t="str">
        <f>'Double Teams Seeding'!B6</f>
        <v>Bethany</v>
      </c>
      <c r="C9" s="10" t="str">
        <f>'Double Teams Seeding'!C6</f>
        <v>Adam</v>
      </c>
      <c r="D9" s="11" t="str">
        <f>'Double Teams Seeding'!E6</f>
        <v>Guttersnipes</v>
      </c>
      <c r="E9" s="12">
        <f>('Double Teams Seeding'!D6 *(('Master Sheet - Doubles'!$H$11-'Master Sheet - Doubles'!$H$8)/'Master Sheet - Doubles'!$H$11))+('Master Sheet - Doubles'!N11*('Master Sheet - Doubles'!$H$8/'Master Sheet - Doubles'!$H$11))</f>
        <v>5.643553305</v>
      </c>
      <c r="H9" s="22"/>
      <c r="I9" s="22"/>
      <c r="J9" s="32"/>
      <c r="M9" s="30" t="str">
        <f>J6</f>
        <v>Guttersnipes</v>
      </c>
      <c r="N9" s="28">
        <f>VLOOKUP(M9,$D$5:$E$12,2,0)</f>
        <v>5.643553305</v>
      </c>
      <c r="O9" s="32"/>
      <c r="P9" s="33"/>
      <c r="Q9" s="22"/>
      <c r="R9" s="32"/>
      <c r="S9" s="33"/>
      <c r="T9" s="22"/>
      <c r="U9" s="22"/>
      <c r="V9" s="22"/>
      <c r="W9" s="22"/>
      <c r="X9" s="29"/>
      <c r="Y9" s="22"/>
      <c r="Z9" s="22"/>
      <c r="AA9" s="22"/>
      <c r="AB9" s="22"/>
      <c r="AC9" s="22"/>
      <c r="AD9" s="22"/>
      <c r="AE9" s="22"/>
      <c r="AF9" s="22"/>
      <c r="AG9" s="22"/>
      <c r="AH9" s="22"/>
      <c r="AI9" s="22"/>
      <c r="AJ9" s="22"/>
    </row>
    <row r="10">
      <c r="A10" s="9">
        <f t="shared" si="1"/>
        <v>5</v>
      </c>
      <c r="B10" s="10" t="str">
        <f>'Double Teams Seeding'!B7</f>
        <v>Natasha</v>
      </c>
      <c r="C10" s="10" t="str">
        <f>'Double Teams Seeding'!C7</f>
        <v>Brandon</v>
      </c>
      <c r="D10" s="11" t="str">
        <f>'Double Teams Seeding'!E7</f>
        <v>The Foos Fighters</v>
      </c>
      <c r="E10" s="12">
        <f>('Double Teams Seeding'!D7 *(('Master Sheet - Doubles'!$H$11-'Master Sheet - Doubles'!$H$8)/'Master Sheet - Doubles'!$H$11))+('Master Sheet - Doubles'!N12*('Master Sheet - Doubles'!$H$8/'Master Sheet - Doubles'!$H$11))</f>
        <v>2.781720268</v>
      </c>
      <c r="H10" s="14" t="s">
        <v>13</v>
      </c>
      <c r="I10" s="15">
        <v>1.0</v>
      </c>
      <c r="J10" s="16" t="str">
        <f t="shared" ref="J10:J13" si="3">VLOOKUP(I10,$A$30:$C$33,2,0)</f>
        <v>Warehouse Warriors</v>
      </c>
      <c r="M10" s="37"/>
      <c r="N10" s="33"/>
      <c r="O10" s="32" t="str">
        <f>if(N9&gt;=N11,M9,M11)</f>
        <v>Warehouse Warriors</v>
      </c>
      <c r="P10" s="31">
        <f>VLOOKUP(O10,$D$5:$E$12,2,0)</f>
        <v>8.743456702</v>
      </c>
      <c r="Q10" s="22"/>
      <c r="R10" s="32"/>
      <c r="S10" s="33"/>
      <c r="T10" s="22"/>
      <c r="U10" s="22"/>
      <c r="V10" s="22"/>
      <c r="W10" s="22"/>
      <c r="X10" s="29"/>
      <c r="Y10" s="22"/>
      <c r="Z10" s="22"/>
      <c r="AA10" s="22"/>
      <c r="AB10" s="22"/>
      <c r="AC10" s="22"/>
      <c r="AD10" s="22"/>
      <c r="AE10" s="22"/>
      <c r="AF10" s="22"/>
      <c r="AG10" s="22"/>
      <c r="AH10" s="22"/>
      <c r="AI10" s="22"/>
      <c r="AJ10" s="22"/>
    </row>
    <row r="11">
      <c r="A11" s="9">
        <f t="shared" si="1"/>
        <v>3</v>
      </c>
      <c r="B11" s="10" t="str">
        <f>'Double Teams Seeding'!B8</f>
        <v>Matt</v>
      </c>
      <c r="C11" s="10" t="str">
        <f>'Double Teams Seeding'!C8</f>
        <v>Phil</v>
      </c>
      <c r="D11" s="11" t="str">
        <f>'Double Teams Seeding'!E8</f>
        <v>Mnemonics</v>
      </c>
      <c r="E11" s="12">
        <f>('Double Teams Seeding'!D8 *(('Master Sheet - Doubles'!$H$11-'Master Sheet - Doubles'!$H$8)/'Master Sheet - Doubles'!$H$11))+('Master Sheet - Doubles'!N13*('Master Sheet - Doubles'!$H$8/'Master Sheet - Doubles'!$H$11))</f>
        <v>8.409300329</v>
      </c>
      <c r="H11" s="23"/>
      <c r="I11" s="10">
        <v>2.0</v>
      </c>
      <c r="J11" s="24" t="str">
        <f t="shared" si="3"/>
        <v>Mnemonics</v>
      </c>
      <c r="M11" s="30" t="str">
        <f>J10</f>
        <v>Warehouse Warriors</v>
      </c>
      <c r="N11" s="31">
        <f>VLOOKUP(M11,$D$5:$E$12,2,0)</f>
        <v>8.743456702</v>
      </c>
      <c r="O11" s="39"/>
      <c r="P11" s="22"/>
      <c r="Q11" s="22"/>
      <c r="R11" s="32"/>
      <c r="S11" s="33"/>
      <c r="T11" s="22"/>
      <c r="U11" s="22"/>
      <c r="V11" s="22"/>
      <c r="W11" s="22"/>
      <c r="X11" s="29"/>
      <c r="Y11" s="22"/>
      <c r="Z11" s="22"/>
      <c r="AA11" s="22"/>
      <c r="AB11" s="22"/>
      <c r="AC11" s="22"/>
      <c r="AD11" s="22"/>
      <c r="AE11" s="22"/>
      <c r="AF11" s="22"/>
      <c r="AG11" s="22"/>
      <c r="AH11" s="22"/>
      <c r="AI11" s="22"/>
      <c r="AJ11" s="22"/>
    </row>
    <row r="12">
      <c r="A12" s="40">
        <f t="shared" si="1"/>
        <v>1</v>
      </c>
      <c r="B12" s="35" t="str">
        <f>'Double Teams Seeding'!B9</f>
        <v>Ben</v>
      </c>
      <c r="C12" s="35" t="str">
        <f>'Double Teams Seeding'!C9</f>
        <v>Kyle</v>
      </c>
      <c r="D12" s="11" t="str">
        <f>'Double Teams Seeding'!E9</f>
        <v>Warehouse Warriors</v>
      </c>
      <c r="E12" s="41">
        <f>('Double Teams Seeding'!D9 *(('Master Sheet - Doubles'!$H$11-'Master Sheet - Doubles'!$H$8)/'Master Sheet - Doubles'!$H$11))+('Master Sheet - Doubles'!N14*('Master Sheet - Doubles'!$H$8/'Master Sheet - Doubles'!$H$11))</f>
        <v>8.743456702</v>
      </c>
      <c r="H12" s="23"/>
      <c r="I12" s="10">
        <v>3.0</v>
      </c>
      <c r="J12" s="24" t="str">
        <f t="shared" si="3"/>
        <v>The Fredisons</v>
      </c>
      <c r="M12" s="42"/>
      <c r="N12" s="22"/>
      <c r="O12" s="22"/>
      <c r="P12" s="22"/>
      <c r="Q12" s="22"/>
      <c r="R12" s="32"/>
      <c r="S12" s="33"/>
      <c r="T12" s="22"/>
      <c r="U12" s="22"/>
      <c r="V12" s="22"/>
      <c r="W12" s="22"/>
      <c r="X12" s="29"/>
      <c r="Y12" s="22"/>
      <c r="Z12" s="22"/>
      <c r="AA12" s="22"/>
      <c r="AB12" s="22"/>
      <c r="AC12" s="22"/>
      <c r="AD12" s="22"/>
      <c r="AE12" s="22"/>
      <c r="AF12" s="22"/>
      <c r="AG12" s="22"/>
      <c r="AH12" s="22"/>
      <c r="AI12" s="22"/>
      <c r="AJ12" s="22"/>
    </row>
    <row r="13">
      <c r="A13" s="22" t="str">
        <f>'Master Sheet - Doubles'!A16</f>
        <v/>
      </c>
      <c r="B13" s="22" t="str">
        <f>'Master Sheet - Doubles'!B16</f>
        <v/>
      </c>
      <c r="C13" s="22" t="str">
        <f>'Master Sheet - Doubles'!C16</f>
        <v/>
      </c>
      <c r="D13" s="22"/>
      <c r="E13" s="22" t="str">
        <f>'Master Sheet - Doubles'!D16</f>
        <v/>
      </c>
      <c r="F13" s="22"/>
      <c r="H13" s="34"/>
      <c r="I13" s="35">
        <v>4.0</v>
      </c>
      <c r="J13" s="36" t="str">
        <f t="shared" si="3"/>
        <v>FoosGettaboutit</v>
      </c>
      <c r="M13" s="43"/>
      <c r="N13" s="44"/>
      <c r="O13" s="22"/>
      <c r="P13" s="22"/>
      <c r="Q13" s="22"/>
      <c r="R13" s="32"/>
      <c r="S13" s="33"/>
      <c r="T13" s="22"/>
      <c r="U13" s="22"/>
      <c r="V13" s="22"/>
      <c r="W13" s="22"/>
      <c r="X13" s="29"/>
      <c r="Y13" s="22"/>
      <c r="Z13" s="22"/>
      <c r="AA13" s="22"/>
      <c r="AB13" s="22"/>
      <c r="AC13" s="22"/>
      <c r="AD13" s="22"/>
      <c r="AE13" s="22"/>
      <c r="AF13" s="22"/>
      <c r="AG13" s="22"/>
      <c r="AH13" s="22"/>
      <c r="AI13" s="22"/>
      <c r="AJ13" s="22"/>
    </row>
    <row r="14">
      <c r="A14" s="4" t="s">
        <v>14</v>
      </c>
      <c r="G14" s="22"/>
      <c r="H14" s="22"/>
      <c r="I14" s="22"/>
      <c r="J14" s="22"/>
      <c r="L14" s="45"/>
      <c r="M14" s="42"/>
      <c r="N14" s="22"/>
      <c r="O14" s="22"/>
      <c r="P14" s="22"/>
      <c r="Q14" s="22"/>
      <c r="R14" s="32"/>
      <c r="S14" s="33"/>
      <c r="T14" s="27" t="str">
        <f>if(S8&gt;=S20,R8,R20)</f>
        <v>Warehouse Warriors</v>
      </c>
      <c r="U14" s="46"/>
      <c r="V14" s="27" t="str">
        <f>if(T14=R8,,R8)</f>
        <v/>
      </c>
      <c r="W14" s="47" t="str">
        <f>VLOOKUP(V14,$D$5:$E$12,2,0)</f>
        <v>#N/A</v>
      </c>
      <c r="X14" s="29"/>
      <c r="Y14" s="22"/>
      <c r="Z14" s="22"/>
      <c r="AA14" s="22"/>
      <c r="AB14" s="22"/>
      <c r="AC14" s="22"/>
      <c r="AD14" s="22"/>
      <c r="AE14" s="22"/>
      <c r="AF14" s="22"/>
      <c r="AG14" s="22"/>
      <c r="AH14" s="22"/>
      <c r="AI14" s="22"/>
      <c r="AJ14" s="22"/>
    </row>
    <row r="15">
      <c r="A15" s="48" t="s">
        <v>15</v>
      </c>
      <c r="G15" s="22"/>
      <c r="H15" s="22"/>
      <c r="I15" s="22"/>
      <c r="J15" s="22"/>
      <c r="L15" s="45"/>
      <c r="M15" s="43"/>
      <c r="N15" s="22"/>
      <c r="O15" s="22"/>
      <c r="P15" s="22"/>
      <c r="Q15" s="22"/>
      <c r="R15" s="32"/>
      <c r="S15" s="33"/>
      <c r="T15" s="22"/>
      <c r="U15" s="22"/>
      <c r="V15" s="22"/>
      <c r="W15" s="33"/>
      <c r="X15" s="29"/>
      <c r="Y15" s="22"/>
      <c r="Z15" s="22"/>
      <c r="AA15" s="22"/>
      <c r="AB15" s="22"/>
      <c r="AC15" s="22"/>
      <c r="AD15" s="22"/>
      <c r="AE15" s="22"/>
      <c r="AF15" s="22"/>
      <c r="AG15" s="22"/>
      <c r="AH15" s="22"/>
      <c r="AI15" s="22"/>
      <c r="AJ15" s="22"/>
    </row>
    <row r="16">
      <c r="G16" s="22"/>
      <c r="H16" s="22"/>
      <c r="I16" s="22"/>
      <c r="J16" s="22"/>
      <c r="L16" s="17" t="s">
        <v>16</v>
      </c>
      <c r="M16" s="42"/>
      <c r="N16" s="3" t="s">
        <v>17</v>
      </c>
      <c r="P16" s="3" t="s">
        <v>18</v>
      </c>
      <c r="R16" s="32"/>
      <c r="S16" s="33"/>
      <c r="T16" s="22"/>
      <c r="U16" s="22"/>
      <c r="V16" s="22"/>
      <c r="W16" s="33"/>
      <c r="X16" s="49" t="str">
        <f>if(W14&gt;=W18,V14,V18)</f>
        <v>#N/A</v>
      </c>
      <c r="Y16" s="22"/>
      <c r="Z16" s="22"/>
      <c r="AA16" s="22"/>
      <c r="AB16" s="22"/>
      <c r="AC16" s="22"/>
      <c r="AD16" s="22"/>
      <c r="AE16" s="22"/>
      <c r="AF16" s="22"/>
      <c r="AG16" s="22"/>
      <c r="AH16" s="22"/>
      <c r="AI16" s="22"/>
      <c r="AJ16" s="22"/>
    </row>
    <row r="17">
      <c r="G17" s="22"/>
      <c r="H17" s="22"/>
      <c r="I17" s="22"/>
      <c r="J17" s="22"/>
      <c r="M17" s="42"/>
      <c r="N17" s="22"/>
      <c r="O17" s="22"/>
      <c r="P17" s="22"/>
      <c r="Q17" s="22"/>
      <c r="R17" s="32"/>
      <c r="S17" s="33"/>
      <c r="T17" s="22"/>
      <c r="U17" s="22"/>
      <c r="V17" s="22"/>
      <c r="W17" s="33"/>
      <c r="X17" s="29"/>
      <c r="Y17" s="22"/>
      <c r="Z17" s="22"/>
      <c r="AA17" s="22"/>
      <c r="AB17" s="22"/>
      <c r="AC17" s="22"/>
      <c r="AD17" s="22"/>
      <c r="AE17" s="22"/>
      <c r="AF17" s="22"/>
      <c r="AG17" s="22"/>
      <c r="AH17" s="22"/>
      <c r="AI17" s="22"/>
      <c r="AJ17" s="22"/>
    </row>
    <row r="18">
      <c r="G18" s="22"/>
      <c r="H18" s="22"/>
      <c r="I18" s="22"/>
      <c r="J18" s="22"/>
      <c r="M18" s="50"/>
      <c r="N18" s="22"/>
      <c r="O18" s="22"/>
      <c r="P18" s="27" t="str">
        <f>if(R8=O6,O10,O6)</f>
        <v>Properly Scoped</v>
      </c>
      <c r="Q18" s="28">
        <f>VLOOKUP(P18,$D$5:$E$12,2,0)</f>
        <v>8.464239061</v>
      </c>
      <c r="R18" s="32"/>
      <c r="S18" s="33"/>
      <c r="T18" s="22"/>
      <c r="U18" s="22"/>
      <c r="V18" s="27" t="str">
        <f>if(T14=R8,,R20)</f>
        <v/>
      </c>
      <c r="W18" s="51" t="str">
        <f>VLOOKUP(V18,$D$5:$E$12,2,0)</f>
        <v>#N/A</v>
      </c>
      <c r="X18" s="29"/>
      <c r="Y18" s="22"/>
      <c r="Z18" s="22"/>
      <c r="AA18" s="22"/>
      <c r="AB18" s="22"/>
      <c r="AC18" s="22"/>
      <c r="AD18" s="22"/>
      <c r="AE18" s="22"/>
      <c r="AF18" s="22"/>
      <c r="AG18" s="22"/>
      <c r="AH18" s="22"/>
      <c r="AI18" s="22"/>
      <c r="AJ18" s="22"/>
    </row>
    <row r="19">
      <c r="G19" s="22"/>
      <c r="H19" s="22"/>
      <c r="I19" s="22"/>
      <c r="J19" s="22"/>
      <c r="M19" s="50"/>
      <c r="N19" s="22"/>
      <c r="O19" s="22"/>
      <c r="P19" s="32"/>
      <c r="Q19" s="33"/>
      <c r="R19" s="32"/>
      <c r="S19" s="33"/>
      <c r="T19" s="22"/>
      <c r="U19" s="22"/>
      <c r="V19" s="22"/>
      <c r="W19" s="22"/>
      <c r="X19" s="29"/>
      <c r="Y19" s="22"/>
      <c r="Z19" s="22"/>
      <c r="AA19" s="22"/>
      <c r="AB19" s="22"/>
      <c r="AC19" s="22"/>
      <c r="AD19" s="22"/>
      <c r="AE19" s="22"/>
      <c r="AF19" s="22"/>
      <c r="AG19" s="22"/>
      <c r="AH19" s="22"/>
      <c r="AI19" s="22"/>
      <c r="AJ19" s="22"/>
    </row>
    <row r="20">
      <c r="G20" s="22"/>
      <c r="H20" s="22"/>
      <c r="I20" s="22"/>
      <c r="J20" s="22"/>
      <c r="M20" s="50"/>
      <c r="N20" s="27" t="str">
        <f>if(O6=M5,M7,M5)</f>
        <v>Mnemonics</v>
      </c>
      <c r="O20" s="28">
        <f>VLOOKUP(N20,$D$5:$E$12,2,0)</f>
        <v>8.409300329</v>
      </c>
      <c r="P20" s="32"/>
      <c r="Q20" s="33"/>
      <c r="R20" s="27" t="str">
        <f>if(Q18&gt;=Q22,P18,P22)</f>
        <v>Properly Scoped</v>
      </c>
      <c r="S20" s="31">
        <f>VLOOKUP(R20,$D$5:$E$12,2,0)</f>
        <v>8.464239061</v>
      </c>
      <c r="T20" s="22"/>
      <c r="U20" s="22"/>
      <c r="V20" s="22"/>
      <c r="W20" s="22"/>
      <c r="X20" s="29"/>
      <c r="Y20" s="22"/>
      <c r="Z20" s="22"/>
      <c r="AA20" s="22"/>
      <c r="AB20" s="22"/>
      <c r="AC20" s="22"/>
      <c r="AD20" s="22"/>
      <c r="AE20" s="22"/>
      <c r="AF20" s="22"/>
      <c r="AG20" s="22"/>
      <c r="AH20" s="22"/>
      <c r="AI20" s="22"/>
      <c r="AJ20" s="22"/>
    </row>
    <row r="21">
      <c r="A21" s="22"/>
      <c r="B21" s="22"/>
      <c r="C21" s="22"/>
      <c r="D21" s="22"/>
      <c r="E21" s="22"/>
      <c r="F21" s="22"/>
      <c r="G21" s="22"/>
      <c r="H21" s="22"/>
      <c r="I21" s="22"/>
      <c r="J21" s="22"/>
      <c r="M21" s="50"/>
      <c r="O21" s="52"/>
      <c r="P21" s="32"/>
      <c r="Q21" s="33"/>
      <c r="R21" s="22"/>
      <c r="S21" s="22"/>
      <c r="T21" s="22"/>
      <c r="U21" s="22"/>
      <c r="V21" s="22"/>
      <c r="W21" s="22"/>
      <c r="X21" s="29"/>
      <c r="Y21" s="22"/>
      <c r="Z21" s="22"/>
      <c r="AA21" s="22"/>
      <c r="AB21" s="22"/>
      <c r="AC21" s="22"/>
      <c r="AD21" s="22"/>
      <c r="AE21" s="22"/>
      <c r="AF21" s="22"/>
      <c r="AG21" s="22"/>
      <c r="AH21" s="22"/>
      <c r="AI21" s="22"/>
      <c r="AJ21" s="22"/>
    </row>
    <row r="22">
      <c r="A22" s="22"/>
      <c r="B22" s="22"/>
      <c r="C22" s="22"/>
      <c r="D22" s="22"/>
      <c r="E22" s="22"/>
      <c r="F22" s="22"/>
      <c r="G22" s="22"/>
      <c r="H22" s="22"/>
      <c r="I22" s="22"/>
      <c r="J22" s="22"/>
      <c r="M22" s="50"/>
      <c r="N22" s="32"/>
      <c r="O22" s="33"/>
      <c r="P22" s="32" t="str">
        <f>if(O20&gt;=O23,N20,N23)</f>
        <v>Mnemonics</v>
      </c>
      <c r="Q22" s="53">
        <f>VLOOKUP(P22,$D$5:$E$12,2,0)</f>
        <v>8.409300329</v>
      </c>
      <c r="R22" s="22"/>
      <c r="S22" s="22"/>
      <c r="T22" s="22"/>
      <c r="U22" s="22"/>
      <c r="V22" s="22"/>
      <c r="W22" s="22"/>
      <c r="X22" s="29"/>
      <c r="Y22" s="22"/>
      <c r="Z22" s="22"/>
      <c r="AA22" s="22"/>
      <c r="AB22" s="22"/>
      <c r="AC22" s="22"/>
      <c r="AD22" s="22"/>
      <c r="AE22" s="22"/>
      <c r="AF22" s="22"/>
      <c r="AG22" s="22"/>
      <c r="AH22" s="22"/>
      <c r="AI22" s="22"/>
      <c r="AJ22" s="22"/>
    </row>
    <row r="23">
      <c r="A23" s="54" t="s">
        <v>19</v>
      </c>
      <c r="B23" s="55" t="s">
        <v>20</v>
      </c>
      <c r="C23" s="55" t="s">
        <v>21</v>
      </c>
      <c r="D23" s="55" t="s">
        <v>22</v>
      </c>
      <c r="E23" s="56"/>
      <c r="G23" s="22"/>
      <c r="H23" s="22"/>
      <c r="I23" s="22"/>
      <c r="J23" s="22"/>
      <c r="M23" s="50"/>
      <c r="N23" s="27" t="str">
        <f>if(O10=M9,M11,M9)</f>
        <v>Guttersnipes</v>
      </c>
      <c r="O23" s="31">
        <f>VLOOKUP(N23,$D$5:$E$12,2,0)</f>
        <v>5.643553305</v>
      </c>
      <c r="P23" s="39"/>
      <c r="Q23" s="39"/>
      <c r="R23" s="22"/>
      <c r="S23" s="22"/>
      <c r="T23" s="22"/>
      <c r="U23" s="22"/>
      <c r="V23" s="22"/>
      <c r="W23" s="22"/>
      <c r="X23" s="29"/>
      <c r="Y23" s="22"/>
      <c r="Z23" s="22"/>
      <c r="AA23" s="22"/>
      <c r="AB23" s="22"/>
      <c r="AC23" s="22"/>
      <c r="AD23" s="22"/>
      <c r="AE23" s="22"/>
      <c r="AF23" s="22"/>
      <c r="AG23" s="22"/>
      <c r="AH23" s="22"/>
      <c r="AI23" s="22"/>
      <c r="AJ23" s="22"/>
    </row>
    <row r="24">
      <c r="A24" s="57">
        <f t="shared" ref="A24:A27" si="4">rank(C24,$C$24:$C$27)</f>
        <v>2</v>
      </c>
      <c r="B24" s="32" t="str">
        <f t="shared" ref="B24:B25" si="5">D9</f>
        <v>Guttersnipes</v>
      </c>
      <c r="C24" s="44">
        <f t="shared" ref="C24:C27" si="6">VLOOKUP(B24,$D$5:$E$12,2,0)</f>
        <v>5.643553305</v>
      </c>
      <c r="D24" s="22"/>
      <c r="E24" s="57"/>
      <c r="G24" s="22"/>
      <c r="H24" s="22"/>
      <c r="I24" s="22"/>
      <c r="J24" s="22"/>
      <c r="M24" s="58"/>
      <c r="N24" s="59"/>
      <c r="O24" s="59"/>
      <c r="P24" s="59"/>
      <c r="Q24" s="59"/>
      <c r="R24" s="59"/>
      <c r="S24" s="59"/>
      <c r="T24" s="59"/>
      <c r="U24" s="59"/>
      <c r="V24" s="59"/>
      <c r="W24" s="59"/>
      <c r="X24" s="60"/>
      <c r="Y24" s="22"/>
      <c r="Z24" s="22"/>
      <c r="AA24" s="22"/>
      <c r="AB24" s="22"/>
      <c r="AC24" s="22"/>
      <c r="AD24" s="22"/>
      <c r="AE24" s="22"/>
      <c r="AF24" s="22"/>
      <c r="AG24" s="22"/>
      <c r="AH24" s="22"/>
      <c r="AI24" s="22"/>
      <c r="AJ24" s="22"/>
    </row>
    <row r="25">
      <c r="A25" s="57">
        <f t="shared" si="4"/>
        <v>3</v>
      </c>
      <c r="B25" s="32" t="str">
        <f t="shared" si="5"/>
        <v>The Foos Fighters</v>
      </c>
      <c r="C25" s="44">
        <f t="shared" si="6"/>
        <v>2.781720268</v>
      </c>
      <c r="D25" s="22"/>
      <c r="E25" s="57"/>
      <c r="G25" s="22"/>
      <c r="H25" s="22"/>
      <c r="I25" s="22"/>
      <c r="J25" s="22"/>
      <c r="K25" s="13"/>
      <c r="M25" s="22"/>
      <c r="N25" s="22"/>
      <c r="O25" s="22"/>
      <c r="P25" s="22"/>
      <c r="Q25" s="22"/>
      <c r="R25" s="22"/>
      <c r="S25" s="22"/>
      <c r="T25" s="22"/>
      <c r="U25" s="22"/>
      <c r="V25" s="22"/>
      <c r="W25" s="22"/>
      <c r="X25" s="22"/>
      <c r="Y25" s="22"/>
      <c r="Z25" s="22"/>
      <c r="AA25" s="22"/>
      <c r="AB25" s="22"/>
      <c r="AC25" s="22"/>
      <c r="AD25" s="22"/>
      <c r="AE25" s="22"/>
      <c r="AF25" s="22"/>
      <c r="AG25" s="22"/>
      <c r="AH25" s="22"/>
      <c r="AI25" s="22"/>
      <c r="AJ25" s="22"/>
    </row>
    <row r="26">
      <c r="A26" s="57">
        <f t="shared" si="4"/>
        <v>1</v>
      </c>
      <c r="B26" s="32" t="str">
        <f t="shared" ref="B26:B27" si="7">D5</f>
        <v>Properly Scoped</v>
      </c>
      <c r="C26" s="44">
        <f t="shared" si="6"/>
        <v>8.464239061</v>
      </c>
      <c r="D26" s="22"/>
      <c r="E26" s="57"/>
      <c r="G26" s="22"/>
      <c r="H26" s="22"/>
      <c r="I26" s="22"/>
      <c r="J26" s="22"/>
      <c r="K26" s="13"/>
      <c r="M26" s="22"/>
      <c r="N26" s="22"/>
      <c r="O26" s="22"/>
      <c r="P26" s="22"/>
      <c r="Q26" s="22"/>
      <c r="R26" s="22"/>
      <c r="S26" s="22"/>
      <c r="T26" s="22"/>
      <c r="U26" s="22"/>
      <c r="V26" s="22"/>
      <c r="W26" s="22"/>
      <c r="X26" s="22"/>
      <c r="Y26" s="22"/>
      <c r="Z26" s="22"/>
      <c r="AA26" s="22"/>
      <c r="AB26" s="22"/>
      <c r="AC26" s="22"/>
      <c r="AD26" s="22"/>
      <c r="AE26" s="22"/>
      <c r="AF26" s="22"/>
      <c r="AG26" s="22"/>
      <c r="AH26" s="22"/>
      <c r="AI26" s="22"/>
      <c r="AJ26" s="22"/>
    </row>
    <row r="27">
      <c r="A27" s="57">
        <f t="shared" si="4"/>
        <v>4</v>
      </c>
      <c r="B27" s="11" t="str">
        <f t="shared" si="7"/>
        <v>Coffee in the Cleaning Hole</v>
      </c>
      <c r="C27" s="44">
        <f t="shared" si="6"/>
        <v>2.334277287</v>
      </c>
      <c r="D27" s="22"/>
      <c r="E27" s="57"/>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row>
    <row r="28">
      <c r="A28" s="57"/>
      <c r="B28" s="10"/>
      <c r="C28" s="22"/>
      <c r="D28" s="44">
        <f>SUM(C24:C27)</f>
        <v>19.22378992</v>
      </c>
      <c r="E28" s="61"/>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row>
    <row r="29">
      <c r="A29" s="56" t="s">
        <v>19</v>
      </c>
      <c r="B29" s="4" t="s">
        <v>23</v>
      </c>
      <c r="C29" s="4" t="s">
        <v>21</v>
      </c>
      <c r="D29" s="22"/>
      <c r="E29" s="61"/>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row>
    <row r="30">
      <c r="A30" s="57">
        <f t="shared" ref="A30:A33" si="8">rank(C30, $C$30:$C$33)</f>
        <v>3</v>
      </c>
      <c r="B30" s="11" t="str">
        <f>D8</f>
        <v>The Fredisons</v>
      </c>
      <c r="C30" s="44">
        <f t="shared" ref="C30:C33" si="9">VLOOKUP(B30,$D$5:$E$12,2,0)</f>
        <v>0.8151184172</v>
      </c>
      <c r="D30" s="22"/>
      <c r="E30" s="61"/>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row>
    <row r="31">
      <c r="A31" s="57">
        <f t="shared" si="8"/>
        <v>2</v>
      </c>
      <c r="B31" s="11" t="str">
        <f t="shared" ref="B31:B32" si="10">D11</f>
        <v>Mnemonics</v>
      </c>
      <c r="C31" s="44">
        <f t="shared" si="9"/>
        <v>8.409300329</v>
      </c>
      <c r="D31" s="22"/>
      <c r="E31" s="61"/>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row>
    <row r="32">
      <c r="A32" s="57">
        <f t="shared" si="8"/>
        <v>1</v>
      </c>
      <c r="B32" s="11" t="str">
        <f t="shared" si="10"/>
        <v>Warehouse Warriors</v>
      </c>
      <c r="C32" s="44">
        <f t="shared" si="9"/>
        <v>8.743456702</v>
      </c>
      <c r="D32" s="22"/>
      <c r="E32" s="61"/>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row>
    <row r="33">
      <c r="A33" s="57">
        <f t="shared" si="8"/>
        <v>4</v>
      </c>
      <c r="B33" s="11" t="str">
        <f>D7</f>
        <v>FoosGettaboutit</v>
      </c>
      <c r="C33" s="44">
        <f t="shared" si="9"/>
        <v>0.3625631852</v>
      </c>
      <c r="D33" s="22"/>
      <c r="E33" s="61"/>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row>
    <row r="34">
      <c r="A34" s="62"/>
      <c r="B34" s="35"/>
      <c r="C34" s="63"/>
      <c r="D34" s="64">
        <f>SUM(C30:C33)</f>
        <v>18.33043863</v>
      </c>
      <c r="E34" s="61"/>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row>
    <row r="3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row>
    <row r="36">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row>
    <row r="37">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row>
    <row r="38">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row>
    <row r="39">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row>
    <row r="40">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row>
    <row r="41">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row>
    <row r="42">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row>
    <row r="43">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row>
    <row r="44">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row>
    <row r="4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row>
    <row r="46">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row>
    <row r="47">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row>
    <row r="48">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row>
    <row r="49">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row>
    <row r="50">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row>
    <row r="5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row>
    <row r="52">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row>
    <row r="53">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row>
    <row r="54">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row>
    <row r="5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row>
    <row r="56">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row>
    <row r="57">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row>
    <row r="58">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row>
    <row r="59">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row>
    <row r="60">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row>
    <row r="6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row>
    <row r="62">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row>
    <row r="63">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row>
    <row r="64">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row>
    <row r="6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row>
    <row r="66">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row>
    <row r="67">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row>
    <row r="68">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row>
    <row r="69">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row>
    <row r="70">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row>
    <row r="71">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row>
    <row r="72">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row>
    <row r="73">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row>
    <row r="74">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row>
    <row r="7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row>
    <row r="76">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row>
    <row r="77">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row>
    <row r="78">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row>
    <row r="79">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row>
    <row r="80">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row>
    <row r="81">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row>
    <row r="82">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row>
    <row r="83">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row>
    <row r="84">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row>
    <row r="8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row>
    <row r="86">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row>
    <row r="87">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row>
    <row r="88">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row>
    <row r="89">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row>
    <row r="90">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row>
    <row r="91">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row>
    <row r="92">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row>
    <row r="93">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row>
    <row r="94">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row>
    <row r="9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row>
    <row r="96">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row>
    <row r="97">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row>
    <row r="98">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row>
    <row r="99">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row>
    <row r="100">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row>
    <row r="101">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row>
    <row r="102">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row>
    <row r="103">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row>
    <row r="104">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row>
    <row r="10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row>
    <row r="106">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row>
    <row r="107">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row>
    <row r="108">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row>
    <row r="109">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row>
    <row r="110">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row>
    <row r="111">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row>
    <row r="112">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row>
    <row r="113">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row>
    <row r="114">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row>
    <row r="11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row>
    <row r="116">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row>
    <row r="117">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row>
    <row r="118">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row>
    <row r="119">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row>
    <row r="120">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row>
    <row r="121">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row>
    <row r="122">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row>
    <row r="123">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row>
    <row r="124">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row>
    <row r="1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row>
    <row r="126">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row>
    <row r="127">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row>
    <row r="128">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row>
    <row r="129">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row>
    <row r="130">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row>
    <row r="131">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row>
    <row r="132">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row>
    <row r="133">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row>
    <row r="134">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row>
    <row r="13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row>
    <row r="136">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row>
    <row r="137">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row>
    <row r="138">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row>
    <row r="139">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row>
    <row r="140">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row>
    <row r="141">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row>
    <row r="142">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row>
    <row r="143">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row>
    <row r="144">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row>
    <row r="14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row>
    <row r="146">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row>
    <row r="147">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row>
    <row r="148">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row>
    <row r="149">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row>
    <row r="150">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row>
    <row r="151">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row>
    <row r="152">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row>
    <row r="153">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row>
    <row r="154">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row>
    <row r="15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row>
    <row r="156">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row>
    <row r="157">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row>
    <row r="158">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row>
    <row r="159">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row>
    <row r="160">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row>
    <row r="161">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row>
    <row r="162">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row>
    <row r="163">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row>
    <row r="164">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row>
    <row r="16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row>
    <row r="166">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row>
    <row r="167">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row>
    <row r="168">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row>
    <row r="169">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row>
    <row r="170">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row>
    <row r="171">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row>
    <row r="172">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row>
    <row r="173">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row>
    <row r="174">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row>
    <row r="17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row>
    <row r="176">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row>
    <row r="177">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row>
    <row r="178">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row>
    <row r="179">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row>
    <row r="180">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row>
    <row r="181">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row>
    <row r="182">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row>
    <row r="183">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row>
    <row r="184">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row>
    <row r="18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row>
    <row r="186">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row>
    <row r="187">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row>
    <row r="188">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row>
    <row r="189">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row>
    <row r="190">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row>
    <row r="191">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row>
    <row r="192">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row>
    <row r="193">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row>
    <row r="194">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row>
    <row r="19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row>
    <row r="196">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row>
    <row r="197">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row>
    <row r="198">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row>
    <row r="199">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row>
    <row r="200">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row>
    <row r="201">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row>
    <row r="202">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row>
    <row r="203">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row>
    <row r="204">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row>
    <row r="20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row>
    <row r="206">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row>
    <row r="207">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row>
    <row r="208">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row>
    <row r="209">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row>
    <row r="210">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row>
    <row r="211">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row>
    <row r="212">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row>
    <row r="213">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row>
    <row r="214">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row>
    <row r="21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row>
    <row r="216">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row>
    <row r="217">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row>
    <row r="218">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row>
    <row r="219">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row>
    <row r="220">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row>
    <row r="221">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row>
    <row r="222">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row>
    <row r="223">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row>
    <row r="224">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row>
    <row r="2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row>
    <row r="226">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row>
    <row r="227">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row>
    <row r="228">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row>
    <row r="229">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row>
    <row r="230">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row>
    <row r="231">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row>
    <row r="232">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row>
    <row r="233">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row>
    <row r="234">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row>
    <row r="23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row>
    <row r="236">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row>
    <row r="237">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row>
    <row r="238">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row>
    <row r="239">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row>
    <row r="240">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row>
    <row r="241">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row>
    <row r="242">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row>
    <row r="243">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row>
    <row r="244">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row>
    <row r="24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row>
    <row r="246">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row>
    <row r="247">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row>
    <row r="248">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row>
    <row r="249">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row>
    <row r="250">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row>
    <row r="251">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row>
    <row r="252">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row>
    <row r="253">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row>
    <row r="254">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row>
    <row r="25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row>
    <row r="256">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row>
    <row r="257">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row>
    <row r="258">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row>
    <row r="259">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row>
    <row r="260">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row>
    <row r="261">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row>
    <row r="262">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row>
    <row r="263">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row>
    <row r="264">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row>
    <row r="26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row>
    <row r="266">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row>
    <row r="267">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row>
    <row r="268">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row>
    <row r="269">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row>
    <row r="270">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row>
    <row r="271">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row>
    <row r="272">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row>
    <row r="273">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row>
    <row r="274">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row>
    <row r="27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row>
    <row r="276">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row>
    <row r="277">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row>
    <row r="278">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row>
    <row r="279">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row>
    <row r="280">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row>
    <row r="281">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row>
    <row r="282">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row>
    <row r="283">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row>
    <row r="284">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row>
    <row r="28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row>
    <row r="286">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row>
    <row r="287">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row>
    <row r="288">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row>
    <row r="289">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row>
    <row r="290">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row>
    <row r="291">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row>
    <row r="292">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row>
    <row r="293">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row>
    <row r="294">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row>
    <row r="29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row>
    <row r="296">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row>
    <row r="297">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row>
    <row r="298">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row>
    <row r="299">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row>
    <row r="300">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row>
    <row r="301">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row>
    <row r="302">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row>
    <row r="303">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row>
    <row r="304">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row>
    <row r="30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row>
    <row r="306">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row>
    <row r="307">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row>
    <row r="308">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row>
    <row r="309">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row>
    <row r="310">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row>
    <row r="311">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row>
    <row r="312">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row>
    <row r="313">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row>
    <row r="314">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row>
    <row r="31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row>
    <row r="316">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row>
    <row r="317">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row>
    <row r="318">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row>
    <row r="319">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row>
    <row r="320">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row>
    <row r="321">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row>
    <row r="322">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row>
    <row r="323">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row>
    <row r="324">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row>
    <row r="3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row>
    <row r="326">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row>
    <row r="327">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row>
    <row r="328">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row>
    <row r="329">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row>
    <row r="330">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row>
    <row r="331">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row>
    <row r="332">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row>
    <row r="333">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row>
    <row r="334">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row>
    <row r="33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row>
    <row r="336">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row>
    <row r="337">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row>
    <row r="338">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row>
    <row r="339">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row>
    <row r="340">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row>
    <row r="341">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row>
    <row r="342">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row>
    <row r="343">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row>
    <row r="344">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row>
    <row r="34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row>
    <row r="346">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row>
    <row r="347">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row>
    <row r="348">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row>
    <row r="349">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row>
    <row r="350">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row>
    <row r="351">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row>
    <row r="352">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row>
    <row r="353">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row>
    <row r="354">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row>
    <row r="35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row>
    <row r="356">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row>
    <row r="357">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row>
    <row r="358">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row>
    <row r="359">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row>
    <row r="360">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row>
    <row r="361">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row>
    <row r="362">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row>
    <row r="363">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row>
    <row r="364">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row>
    <row r="36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row>
    <row r="366">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row>
    <row r="367">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row>
    <row r="368">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row>
    <row r="369">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row>
    <row r="370">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row>
    <row r="371">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row>
    <row r="372">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row>
    <row r="373">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row>
    <row r="374">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row>
    <row r="37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row>
    <row r="376">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row>
    <row r="377">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row>
    <row r="378">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row>
    <row r="379">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row>
    <row r="380">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row>
    <row r="381">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row>
    <row r="382">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row>
    <row r="383">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row>
    <row r="384">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row>
    <row r="38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row>
    <row r="386">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row>
    <row r="387">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row>
    <row r="388">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row>
    <row r="389">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row>
    <row r="390">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row>
    <row r="391">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row>
    <row r="392">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row>
    <row r="393">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row>
    <row r="394">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row>
    <row r="39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row>
    <row r="396">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row>
    <row r="397">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row>
    <row r="398">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row>
    <row r="399">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row>
    <row r="400">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row>
    <row r="401">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row>
    <row r="402">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row>
    <row r="403">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row>
    <row r="404">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row>
    <row r="40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row>
    <row r="406">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row>
    <row r="407">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row>
    <row r="408">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row>
    <row r="409">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row>
    <row r="410">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row>
    <row r="411">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row>
    <row r="412">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row>
    <row r="413">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row>
    <row r="414">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row>
    <row r="41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row>
    <row r="416">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row>
    <row r="417">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row>
    <row r="418">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row>
    <row r="419">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row>
    <row r="420">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row>
    <row r="421">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row>
    <row r="422">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row>
    <row r="423">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row>
    <row r="424">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row>
    <row r="4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row>
    <row r="426">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row>
    <row r="427">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row>
    <row r="428">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row>
    <row r="429">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row>
    <row r="430">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row>
    <row r="431">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row>
    <row r="432">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row>
    <row r="433">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row>
    <row r="434">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row>
    <row r="43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row>
    <row r="436">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row>
    <row r="437">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row>
    <row r="438">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row>
    <row r="439">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row>
    <row r="440">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row>
    <row r="441">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row>
    <row r="442">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row>
    <row r="443">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row>
    <row r="444">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row>
    <row r="44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row>
    <row r="446">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row>
    <row r="447">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row>
    <row r="448">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row>
    <row r="449">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row>
    <row r="450">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row>
    <row r="451">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row>
    <row r="452">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row>
    <row r="453">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row>
    <row r="454">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row>
    <row r="45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row>
    <row r="456">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row>
    <row r="457">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row>
    <row r="458">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row>
    <row r="459">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row>
    <row r="460">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row>
    <row r="461">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row>
    <row r="462">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row>
    <row r="463">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row>
    <row r="464">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row>
    <row r="46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row>
    <row r="466">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row>
    <row r="467">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row>
    <row r="468">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row>
    <row r="469">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row>
    <row r="470">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row>
    <row r="471">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row>
    <row r="472">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row>
    <row r="473">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row>
    <row r="474">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row>
    <row r="47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row>
    <row r="476">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row>
    <row r="477">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row>
    <row r="478">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row>
    <row r="479">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row>
    <row r="480">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row>
    <row r="481">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row>
    <row r="482">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row>
    <row r="483">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row>
    <row r="484">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row>
    <row r="48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row>
    <row r="486">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row>
    <row r="487">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row>
    <row r="488">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row>
    <row r="489">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row>
    <row r="490">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row>
    <row r="491">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row>
    <row r="492">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row>
    <row r="493">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row>
    <row r="494">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row>
    <row r="49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row>
    <row r="496">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row>
    <row r="497">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row>
    <row r="498">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row>
    <row r="499">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row>
    <row r="500">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row>
    <row r="501">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row>
    <row r="502">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row>
    <row r="503">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row>
    <row r="504">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row>
    <row r="50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row>
    <row r="506">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row>
    <row r="507">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row>
    <row r="508">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row>
    <row r="509">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row>
    <row r="510">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row>
    <row r="511">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row>
    <row r="512">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row>
    <row r="513">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row>
    <row r="514">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row>
    <row r="51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row>
    <row r="516">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row>
    <row r="517">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row>
    <row r="518">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row>
    <row r="519">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row>
    <row r="520">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row>
    <row r="521">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row>
    <row r="522">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row>
    <row r="523">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row>
    <row r="524">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row>
    <row r="5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row>
    <row r="526">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row>
    <row r="527">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row>
    <row r="528">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row>
    <row r="529">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row>
    <row r="530">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row>
    <row r="531">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row>
    <row r="532">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row>
    <row r="533">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row>
    <row r="534">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row>
    <row r="53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row>
    <row r="536">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row>
    <row r="537">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row>
    <row r="538">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row>
    <row r="539">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row>
    <row r="540">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row>
    <row r="541">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row>
    <row r="542">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row>
    <row r="543">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row>
    <row r="544">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row>
    <row r="54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row>
    <row r="546">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row>
    <row r="547">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row>
    <row r="548">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row>
    <row r="549">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row>
    <row r="550">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row>
    <row r="551">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row>
    <row r="552">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row>
    <row r="553">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row>
    <row r="554">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row>
    <row r="55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row>
    <row r="556">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row>
    <row r="557">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row>
    <row r="558">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row>
    <row r="559">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row>
    <row r="560">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row>
    <row r="561">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row>
    <row r="562">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row>
    <row r="563">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row>
    <row r="564">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row>
    <row r="56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row>
    <row r="566">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row>
    <row r="567">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row>
    <row r="568">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row>
    <row r="569">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row>
    <row r="570">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row>
    <row r="571">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row>
    <row r="572">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row>
    <row r="573">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row>
    <row r="574">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row>
    <row r="57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row>
    <row r="576">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row>
    <row r="577">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row>
    <row r="578">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row>
    <row r="579">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row>
    <row r="580">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row>
    <row r="581">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row>
    <row r="582">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row>
    <row r="583">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row>
    <row r="584">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row>
    <row r="58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row>
    <row r="586">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row>
    <row r="587">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row>
    <row r="588">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row>
    <row r="589">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row>
    <row r="590">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row>
    <row r="591">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row>
    <row r="592">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row>
    <row r="593">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row>
    <row r="594">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row>
    <row r="59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row>
    <row r="596">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row>
    <row r="597">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row>
    <row r="598">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row>
    <row r="599">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row>
    <row r="600">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row>
    <row r="601">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row>
    <row r="602">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row>
    <row r="603">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row>
    <row r="604">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row>
    <row r="60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row>
    <row r="606">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row>
    <row r="607">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row>
    <row r="608">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row>
    <row r="609">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row>
    <row r="610">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row>
    <row r="611">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row>
    <row r="612">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row>
    <row r="613">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row>
    <row r="614">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row>
    <row r="61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row>
    <row r="616">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row>
    <row r="617">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row>
    <row r="618">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row>
    <row r="619">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row>
    <row r="620">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row>
    <row r="621">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row>
    <row r="622">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row>
    <row r="623">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row>
    <row r="624">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row>
    <row r="6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row>
    <row r="626">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row>
    <row r="627">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row>
    <row r="628">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row>
    <row r="629">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row>
    <row r="630">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row>
    <row r="631">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row>
    <row r="632">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row>
    <row r="633">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row>
    <row r="634">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row>
    <row r="63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row>
    <row r="636">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row>
    <row r="637">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row>
    <row r="638">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row>
    <row r="639">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row>
    <row r="640">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row>
    <row r="641">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row>
    <row r="642">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row>
    <row r="643">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row>
    <row r="644">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row>
    <row r="64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row>
    <row r="646">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row>
    <row r="647">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row>
    <row r="648">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row>
    <row r="649">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row>
    <row r="650">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row>
    <row r="651">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row>
    <row r="652">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row>
    <row r="653">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row>
    <row r="654">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row>
    <row r="65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row>
    <row r="656">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row>
    <row r="657">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row>
    <row r="658">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row>
    <row r="659">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row>
    <row r="660">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row>
    <row r="661">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row>
    <row r="662">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row>
    <row r="663">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row>
    <row r="664">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row>
    <row r="66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row>
    <row r="666">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row>
    <row r="667">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row>
    <row r="668">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row>
    <row r="669">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row>
    <row r="670">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row>
    <row r="671">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row>
    <row r="672">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row>
    <row r="673">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row>
    <row r="674">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row>
    <row r="67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row>
    <row r="676">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row>
    <row r="677">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row>
    <row r="678">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row>
    <row r="679">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row>
    <row r="680">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row>
    <row r="681">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row>
    <row r="682">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row>
    <row r="683">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row>
    <row r="684">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row>
    <row r="68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row>
    <row r="686">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row>
    <row r="687">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row>
    <row r="688">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row>
    <row r="689">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row>
    <row r="690">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row>
    <row r="691">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row>
    <row r="692">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row>
    <row r="693">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row>
    <row r="694">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row>
    <row r="69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row>
    <row r="696">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row>
    <row r="697">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row>
    <row r="698">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row>
    <row r="699">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row>
    <row r="700">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row>
    <row r="701">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row>
    <row r="702">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row>
    <row r="703">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row>
    <row r="704">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row>
    <row r="70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row>
    <row r="706">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row>
    <row r="707">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row>
    <row r="708">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row>
    <row r="709">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row>
    <row r="710">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row>
    <row r="711">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row>
    <row r="712">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row>
    <row r="713">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row>
    <row r="714">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row>
    <row r="71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row>
    <row r="716">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row>
    <row r="717">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row>
    <row r="718">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row>
    <row r="719">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row>
    <row r="720">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row>
    <row r="721">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row>
    <row r="722">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row>
    <row r="723">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row>
    <row r="724">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row>
    <row r="7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row>
    <row r="726">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row>
    <row r="727">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row>
    <row r="728">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row>
    <row r="729">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row>
    <row r="730">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row>
    <row r="731">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row>
    <row r="732">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row>
    <row r="733">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row>
    <row r="734">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row>
    <row r="73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row>
    <row r="736">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row>
    <row r="737">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row>
    <row r="738">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row>
    <row r="739">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row>
    <row r="740">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row>
    <row r="741">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row>
    <row r="742">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row>
    <row r="743">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row>
    <row r="744">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row>
    <row r="74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row>
    <row r="746">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row>
    <row r="747">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row>
    <row r="748">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row>
    <row r="749">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row>
    <row r="750">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row>
    <row r="751">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row>
    <row r="752">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row>
    <row r="753">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row>
    <row r="754">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row>
    <row r="75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row>
    <row r="756">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row>
    <row r="757">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row>
    <row r="758">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row>
    <row r="759">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row>
    <row r="760">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row>
    <row r="761">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row>
    <row r="762">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row>
    <row r="763">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row>
    <row r="764">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row>
    <row r="76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row>
    <row r="766">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row>
    <row r="767">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row>
    <row r="768">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row>
    <row r="769">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row>
    <row r="770">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row>
    <row r="771">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row>
    <row r="772">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row>
    <row r="773">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row>
    <row r="774">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row>
    <row r="77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row>
    <row r="776">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row>
    <row r="777">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row>
    <row r="778">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row>
    <row r="779">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row>
    <row r="780">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row>
    <row r="781">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row>
    <row r="782">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row>
    <row r="783">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row>
    <row r="784">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row>
    <row r="78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row>
    <row r="786">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row>
    <row r="787">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row>
    <row r="788">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row>
    <row r="789">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row>
    <row r="790">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row>
    <row r="791">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row>
    <row r="792">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row>
    <row r="793">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row>
    <row r="794">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row>
    <row r="79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row>
    <row r="796">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row>
    <row r="797">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row>
    <row r="798">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row>
    <row r="799">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row>
    <row r="800">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row>
    <row r="801">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row>
    <row r="802">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row>
    <row r="803">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row>
    <row r="804">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row>
    <row r="80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row>
    <row r="806">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row>
    <row r="807">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row>
    <row r="808">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row>
    <row r="809">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row>
    <row r="810">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row>
    <row r="811">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row>
    <row r="812">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row>
    <row r="813">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row>
    <row r="814">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row>
    <row r="81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row>
    <row r="816">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row>
    <row r="817">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row>
    <row r="818">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row>
    <row r="819">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row>
    <row r="820">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row>
    <row r="821">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row>
    <row r="822">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row>
    <row r="823">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row>
    <row r="824">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row>
    <row r="8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row>
    <row r="826">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row>
    <row r="827">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row>
    <row r="828">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row>
    <row r="829">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row>
    <row r="830">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row>
    <row r="831">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row>
    <row r="832">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row>
    <row r="833">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row>
    <row r="834">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row>
    <row r="83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row>
    <row r="836">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row>
    <row r="837">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row>
    <row r="838">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row>
    <row r="839">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row>
    <row r="840">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row>
    <row r="841">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row>
    <row r="842">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row>
    <row r="843">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row>
    <row r="844">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row>
    <row r="84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row>
    <row r="846">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row>
    <row r="847">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row>
    <row r="848">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row>
    <row r="849">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row>
    <row r="850">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row>
    <row r="851">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row>
    <row r="852">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row>
    <row r="853">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row>
    <row r="854">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row>
    <row r="85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row>
    <row r="856">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row>
    <row r="857">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row>
    <row r="858">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row>
    <row r="859">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row>
    <row r="860">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row>
    <row r="861">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row>
    <row r="862">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row>
    <row r="863">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row>
    <row r="864">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row>
    <row r="86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row>
    <row r="866">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row>
    <row r="867">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row>
    <row r="868">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row>
    <row r="869">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row>
    <row r="870">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row>
    <row r="871">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row>
    <row r="872">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row>
    <row r="873">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row>
    <row r="874">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row>
    <row r="87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row>
    <row r="876">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row>
    <row r="877">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row>
    <row r="878">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row>
    <row r="879">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row>
    <row r="880">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row>
    <row r="881">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row>
    <row r="882">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row>
    <row r="883">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row>
    <row r="884">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row>
    <row r="88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row>
    <row r="886">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row>
    <row r="887">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row>
    <row r="888">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row>
    <row r="889">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row>
    <row r="890">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row>
    <row r="891">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row>
    <row r="892">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row>
    <row r="893">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row>
    <row r="894">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row>
    <row r="89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row>
    <row r="896">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row>
    <row r="897">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row>
    <row r="898">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row>
    <row r="899">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row>
    <row r="900">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row>
    <row r="901">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row>
    <row r="902">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row>
    <row r="903">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row>
    <row r="904">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row>
    <row r="90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row>
    <row r="906">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row>
    <row r="907">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row>
    <row r="908">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row>
    <row r="909">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row>
    <row r="910">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row>
    <row r="911">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row>
    <row r="912">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row>
    <row r="913">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row>
    <row r="914">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row>
    <row r="91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row>
    <row r="916">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row>
    <row r="917">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row>
    <row r="918">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row>
    <row r="919">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row>
    <row r="920">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row>
    <row r="921">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row>
    <row r="922">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row>
    <row r="923">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row>
    <row r="924">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row>
    <row r="9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row>
    <row r="926">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row>
    <row r="927">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row>
    <row r="928">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row>
    <row r="929">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row>
    <row r="930">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row>
    <row r="931">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row>
    <row r="932">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row>
    <row r="933">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row>
    <row r="934">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row>
    <row r="93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row>
    <row r="936">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row>
    <row r="937">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row>
    <row r="938">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row>
    <row r="939">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row>
    <row r="940">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row>
    <row r="941">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row>
    <row r="942">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row>
    <row r="943">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row>
    <row r="944">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row>
    <row r="94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row>
    <row r="946">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row>
    <row r="947">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row>
    <row r="948">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row>
    <row r="949">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row>
    <row r="950">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row>
    <row r="951">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row>
    <row r="952">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row>
    <row r="953">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row>
    <row r="954">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row>
    <row r="95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row>
    <row r="956">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row>
    <row r="957">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row>
    <row r="958">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row>
    <row r="959">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row>
    <row r="960">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row>
    <row r="961">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row>
    <row r="962">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row>
    <row r="963">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row>
    <row r="964">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row>
    <row r="96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row>
    <row r="966">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row>
    <row r="967">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row>
    <row r="968">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row>
    <row r="969">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row>
    <row r="970">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row>
    <row r="971">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row>
    <row r="972">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row>
    <row r="973">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row>
    <row r="974">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row>
    <row r="97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row>
    <row r="976">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row>
    <row r="977">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row>
    <row r="978">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row>
    <row r="979">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row>
    <row r="980">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row>
    <row r="981">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row>
    <row r="982">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row>
    <row r="983">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row>
    <row r="984">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row>
    <row r="98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row>
    <row r="986">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row>
    <row r="987">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row>
    <row r="988">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row>
    <row r="989">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row>
    <row r="990">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row>
    <row r="991">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row>
    <row r="992">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row>
    <row r="993">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row>
    <row r="994">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row>
    <row r="99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row>
    <row r="996">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row>
    <row r="997">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row>
    <row r="998">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row>
    <row r="999">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c r="AA999" s="22"/>
      <c r="AB999" s="22"/>
      <c r="AC999" s="22"/>
      <c r="AD999" s="22"/>
      <c r="AE999" s="22"/>
      <c r="AF999" s="22"/>
      <c r="AG999" s="22"/>
      <c r="AH999" s="22"/>
      <c r="AI999" s="22"/>
      <c r="AJ999" s="22"/>
    </row>
    <row r="1000">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22"/>
      <c r="AB1000" s="22"/>
      <c r="AC1000" s="22"/>
      <c r="AD1000" s="22"/>
      <c r="AE1000" s="22"/>
      <c r="AF1000" s="22"/>
      <c r="AG1000" s="22"/>
      <c r="AH1000" s="22"/>
      <c r="AI1000" s="22"/>
      <c r="AJ1000" s="22"/>
    </row>
    <row r="1001">
      <c r="A1001" s="22"/>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c r="AA1001" s="22"/>
      <c r="AB1001" s="22"/>
      <c r="AC1001" s="22"/>
      <c r="AD1001" s="22"/>
      <c r="AE1001" s="22"/>
      <c r="AF1001" s="22"/>
      <c r="AG1001" s="22"/>
      <c r="AH1001" s="22"/>
      <c r="AI1001" s="22"/>
      <c r="AJ1001" s="22"/>
    </row>
    <row r="1002">
      <c r="A1002" s="22"/>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c r="AA1002" s="22"/>
      <c r="AB1002" s="22"/>
      <c r="AC1002" s="22"/>
      <c r="AD1002" s="22"/>
      <c r="AE1002" s="22"/>
      <c r="AF1002" s="22"/>
      <c r="AG1002" s="22"/>
      <c r="AH1002" s="22"/>
      <c r="AI1002" s="22"/>
      <c r="AJ1002" s="22"/>
    </row>
    <row r="1003">
      <c r="A1003" s="22"/>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c r="AA1003" s="22"/>
      <c r="AB1003" s="22"/>
      <c r="AC1003" s="22"/>
      <c r="AD1003" s="22"/>
      <c r="AE1003" s="22"/>
      <c r="AF1003" s="22"/>
      <c r="AG1003" s="22"/>
      <c r="AH1003" s="22"/>
      <c r="AI1003" s="22"/>
      <c r="AJ1003" s="22"/>
    </row>
  </sheetData>
  <mergeCells count="17">
    <mergeCell ref="M4:N4"/>
    <mergeCell ref="B4:C4"/>
    <mergeCell ref="A1:H1"/>
    <mergeCell ref="R4:S4"/>
    <mergeCell ref="V4:W4"/>
    <mergeCell ref="I1:AJ1"/>
    <mergeCell ref="O4:P4"/>
    <mergeCell ref="H10:H13"/>
    <mergeCell ref="A15:F20"/>
    <mergeCell ref="A14:F14"/>
    <mergeCell ref="G5:G13"/>
    <mergeCell ref="H5:H8"/>
    <mergeCell ref="L16:L24"/>
    <mergeCell ref="N16:O16"/>
    <mergeCell ref="P16:Q16"/>
    <mergeCell ref="K5:K24"/>
    <mergeCell ref="L5:L13"/>
  </mergeCells>
  <conditionalFormatting sqref="A1:AJ1003">
    <cfRule type="cellIs" dxfId="0" priority="1" operator="equal">
      <formula>"Coffee in the Cleaning Hole"</formula>
    </cfRule>
  </conditionalFormatting>
  <conditionalFormatting sqref="A1:AJ1003">
    <cfRule type="cellIs" dxfId="1" priority="2" operator="equal">
      <formula>"FoosGettaboutit"</formula>
    </cfRule>
  </conditionalFormatting>
  <conditionalFormatting sqref="A1:AJ1003">
    <cfRule type="cellIs" dxfId="2" priority="3" operator="equal">
      <formula>"The Fredisons"</formula>
    </cfRule>
  </conditionalFormatting>
  <conditionalFormatting sqref="A1:AJ1003">
    <cfRule type="cellIs" dxfId="3" priority="4" operator="equal">
      <formula>"Guttersnipes"</formula>
    </cfRule>
  </conditionalFormatting>
  <conditionalFormatting sqref="A1:AJ1003">
    <cfRule type="cellIs" dxfId="4" priority="5" operator="equal">
      <formula>"The Foos Fighters"</formula>
    </cfRule>
  </conditionalFormatting>
  <conditionalFormatting sqref="A1:AJ1003">
    <cfRule type="cellIs" dxfId="5" priority="6" operator="equal">
      <formula>"Mnemonics"</formula>
    </cfRule>
  </conditionalFormatting>
  <conditionalFormatting sqref="A1:AJ1003">
    <cfRule type="cellIs" dxfId="6" priority="7" operator="equal">
      <formula>"Warehouse Warriors"</formula>
    </cfRule>
  </conditionalFormatting>
  <conditionalFormatting sqref="A1:AA41">
    <cfRule type="cellIs" dxfId="7" priority="8" operator="equal">
      <formula>"Properly Scoped"</formula>
    </cfRule>
  </conditionalFormatting>
  <printOptions verticalCentered="1"/>
  <pageMargins bottom="1.0" footer="0.0" header="0.0" left="0.0" right="0.0" top="1.0"/>
  <pageSetup scale="55"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5"/>
    <col customWidth="1" min="2" max="2" width="20.88"/>
    <col customWidth="1" min="3" max="3" width="6.75"/>
    <col customWidth="1" min="4" max="5" width="7.38"/>
    <col customWidth="1" min="6" max="6" width="5.13"/>
    <col customWidth="1" min="8" max="8" width="11.5"/>
    <col customWidth="1" min="10" max="10" width="6.13"/>
    <col customWidth="1" min="11" max="11" width="20.88"/>
    <col customWidth="1" min="12" max="19" width="6.38"/>
    <col customWidth="1" min="20" max="20" width="8.25"/>
  </cols>
  <sheetData>
    <row r="1">
      <c r="A1" s="65" t="s">
        <v>24</v>
      </c>
      <c r="B1" s="7"/>
      <c r="C1" s="7"/>
      <c r="D1" s="7"/>
      <c r="E1" s="7"/>
      <c r="F1" s="7"/>
      <c r="G1" s="7"/>
      <c r="H1" s="7"/>
      <c r="I1" s="7"/>
      <c r="J1" s="66"/>
      <c r="K1" s="67" t="s">
        <v>4</v>
      </c>
      <c r="L1" s="68" t="s">
        <v>25</v>
      </c>
      <c r="M1" s="69" t="s">
        <v>26</v>
      </c>
      <c r="N1" s="69" t="s">
        <v>27</v>
      </c>
      <c r="O1" s="68" t="s">
        <v>28</v>
      </c>
      <c r="P1" s="68" t="s">
        <v>29</v>
      </c>
      <c r="Q1" s="68" t="s">
        <v>30</v>
      </c>
      <c r="R1" s="68"/>
      <c r="S1" s="68"/>
    </row>
    <row r="2">
      <c r="A2" s="70" t="s">
        <v>31</v>
      </c>
      <c r="J2" s="71"/>
    </row>
    <row r="3">
      <c r="A3" s="72" t="s">
        <v>32</v>
      </c>
      <c r="J3" s="71"/>
    </row>
    <row r="4">
      <c r="A4" s="23"/>
      <c r="J4" s="71"/>
    </row>
    <row r="5">
      <c r="A5" s="34"/>
      <c r="B5" s="73"/>
      <c r="C5" s="73"/>
      <c r="D5" s="73"/>
      <c r="E5" s="73"/>
      <c r="F5" s="73"/>
      <c r="G5" s="73"/>
      <c r="H5" s="73"/>
      <c r="I5" s="73"/>
      <c r="J5" s="74"/>
    </row>
    <row r="6">
      <c r="A6" s="75"/>
      <c r="B6" s="76"/>
      <c r="C6" s="76"/>
      <c r="D6" s="76"/>
      <c r="E6" s="76"/>
      <c r="F6" s="76"/>
      <c r="G6" s="76"/>
      <c r="H6" s="76"/>
      <c r="I6" s="76"/>
      <c r="J6" s="77"/>
    </row>
    <row r="7">
      <c r="A7" s="78" t="s">
        <v>19</v>
      </c>
      <c r="B7" s="79" t="s">
        <v>4</v>
      </c>
      <c r="C7" s="79" t="s">
        <v>33</v>
      </c>
      <c r="D7" s="79" t="s">
        <v>26</v>
      </c>
      <c r="E7" s="80" t="s">
        <v>27</v>
      </c>
      <c r="F7" s="76"/>
      <c r="G7" s="76"/>
      <c r="H7" s="76" t="s">
        <v>34</v>
      </c>
      <c r="I7" s="76"/>
      <c r="J7" s="77"/>
    </row>
    <row r="8">
      <c r="A8" s="81">
        <v>1.0</v>
      </c>
      <c r="B8" t="str">
        <f t="array" ref="B8:E15">sort(K8:N15,4,FALSE)</f>
        <v>Warehouse Warriors</v>
      </c>
      <c r="C8" s="82">
        <v>7.486913404230396</v>
      </c>
      <c r="D8" s="83">
        <v>10.0</v>
      </c>
      <c r="E8" s="84">
        <v>8.743456702115198</v>
      </c>
      <c r="H8">
        <f>ifs(sum(T20:T27)&gt;=180,12,sum(T20:T27)&gt;=165,11,sum(T20:T27)&gt;=150,10,sum(T20:T27)&gt;=135,9,sum(T20:T27)&gt;=120,8,sum(T20:T27)&gt;=105,7,sum(T20:T27)&gt;=90,6,sum(T20:T27)&gt;=75,5,sum(T20:T27)&gt;=60,4,sum(T20:T27)&gt;=45,3,sum(T20:T27)&gt;=30,2,sum(T20:T27)&gt;=15,1,sum(T20:T27)&gt;=0,0)</f>
        <v>12</v>
      </c>
      <c r="K8" s="85" t="str">
        <f>'Double Teams Seeding'!E3</f>
        <v>Coffee in the Cleaning Hole</v>
      </c>
      <c r="L8" s="86">
        <f t="shared" ref="L8:L15" si="1">$C$18 + (($C$17 - $C$18) / (max($T$50:$T$57) - min($T$50:$T$57))) * (T50 - min($T$50:$T$57))
</f>
        <v>2.029188329</v>
      </c>
      <c r="M8" s="87">
        <f t="shared" ref="M8:M15" si="2">$C$18 + (($C$17 - $C$18) / (max($Q$8:$Q$15) - min($Q$8:$Q$15))) * (Q8 - min($Q$8:$Q$15))
</f>
        <v>2.639366245</v>
      </c>
      <c r="N8" s="88">
        <f t="shared" ref="N8:N15" si="3">AVERAGE(L8:M8)</f>
        <v>2.334277287</v>
      </c>
      <c r="O8" s="89">
        <v>3.0</v>
      </c>
      <c r="P8" s="90">
        <f t="shared" ref="P8:P15" si="4">T30</f>
        <v>6.666666667</v>
      </c>
      <c r="Q8" s="82">
        <f t="shared" ref="Q8:Q15" si="5">sqrt(SUMSQ(O8,P8))</f>
        <v>7.310570733</v>
      </c>
      <c r="R8" s="91"/>
      <c r="T8" s="92"/>
    </row>
    <row r="9">
      <c r="A9" s="81">
        <v>2.0</v>
      </c>
      <c r="B9" t="s">
        <v>35</v>
      </c>
      <c r="C9" s="82">
        <v>9.392345350888071</v>
      </c>
      <c r="D9" s="83">
        <v>7.5361327707165175</v>
      </c>
      <c r="E9" s="84">
        <v>8.464239060802294</v>
      </c>
      <c r="K9" s="85" t="str">
        <f>'Double Teams Seeding'!E4</f>
        <v>FoosGettaboutit</v>
      </c>
      <c r="L9" s="86">
        <f t="shared" si="1"/>
        <v>0</v>
      </c>
      <c r="M9" s="87">
        <f t="shared" si="2"/>
        <v>0.7251263704</v>
      </c>
      <c r="N9" s="88">
        <f t="shared" si="3"/>
        <v>0.3625631852</v>
      </c>
      <c r="O9" s="89">
        <v>3.0</v>
      </c>
      <c r="P9" s="90">
        <f t="shared" si="4"/>
        <v>5</v>
      </c>
      <c r="Q9" s="82">
        <f t="shared" si="5"/>
        <v>5.830951895</v>
      </c>
      <c r="R9" s="91"/>
      <c r="T9" s="92"/>
    </row>
    <row r="10">
      <c r="A10" s="81">
        <v>3.0</v>
      </c>
      <c r="B10" t="s">
        <v>36</v>
      </c>
      <c r="C10" s="82">
        <v>10.0</v>
      </c>
      <c r="D10" s="83">
        <v>6.818600658794919</v>
      </c>
      <c r="E10" s="84">
        <v>8.40930032939746</v>
      </c>
      <c r="H10" s="76" t="s">
        <v>37</v>
      </c>
      <c r="K10" s="85" t="str">
        <f>'Double Teams Seeding'!E5</f>
        <v>The Fredisons</v>
      </c>
      <c r="L10" s="86">
        <f t="shared" si="1"/>
        <v>1.630236834</v>
      </c>
      <c r="M10" s="87">
        <f t="shared" si="2"/>
        <v>0</v>
      </c>
      <c r="N10" s="88">
        <f t="shared" si="3"/>
        <v>0.8151184172</v>
      </c>
      <c r="O10" s="89">
        <v>3.0</v>
      </c>
      <c r="P10" s="90">
        <f t="shared" si="4"/>
        <v>4.333333333</v>
      </c>
      <c r="Q10" s="82">
        <f t="shared" si="5"/>
        <v>5.270462767</v>
      </c>
      <c r="R10" s="91"/>
      <c r="T10" s="92"/>
    </row>
    <row r="11">
      <c r="A11" s="81">
        <v>4.0</v>
      </c>
      <c r="B11" t="s">
        <v>38</v>
      </c>
      <c r="C11" s="82">
        <v>6.976547776096436</v>
      </c>
      <c r="D11" s="83">
        <v>4.310558833778258</v>
      </c>
      <c r="E11" s="84">
        <v>5.643553304937347</v>
      </c>
      <c r="H11" s="85">
        <v>12.0</v>
      </c>
      <c r="K11" s="85" t="str">
        <f>'Double Teams Seeding'!E6</f>
        <v>Guttersnipes</v>
      </c>
      <c r="L11" s="86">
        <f t="shared" si="1"/>
        <v>6.976547776</v>
      </c>
      <c r="M11" s="87">
        <f t="shared" si="2"/>
        <v>4.310558834</v>
      </c>
      <c r="N11" s="88">
        <f t="shared" si="3"/>
        <v>5.643553305</v>
      </c>
      <c r="O11" s="89">
        <v>5.0</v>
      </c>
      <c r="P11" s="90">
        <f t="shared" si="4"/>
        <v>7</v>
      </c>
      <c r="Q11" s="82">
        <f t="shared" si="5"/>
        <v>8.602325267</v>
      </c>
      <c r="R11" s="91"/>
      <c r="T11" s="92"/>
    </row>
    <row r="12">
      <c r="A12" s="81">
        <v>5.0</v>
      </c>
      <c r="B12" t="s">
        <v>39</v>
      </c>
      <c r="C12" s="82">
        <v>1.7310464770820817</v>
      </c>
      <c r="D12" s="83">
        <v>3.832394058303064</v>
      </c>
      <c r="E12" s="84">
        <v>2.781720267692573</v>
      </c>
      <c r="J12" s="93"/>
      <c r="K12" s="85" t="str">
        <f>'Double Teams Seeding'!E7</f>
        <v>The Foos Fighters</v>
      </c>
      <c r="L12" s="86">
        <f t="shared" si="1"/>
        <v>1.731046477</v>
      </c>
      <c r="M12" s="87">
        <f t="shared" si="2"/>
        <v>3.832394058</v>
      </c>
      <c r="N12" s="88">
        <f t="shared" si="3"/>
        <v>2.781720268</v>
      </c>
      <c r="O12" s="89">
        <v>3.0</v>
      </c>
      <c r="P12" s="90">
        <f t="shared" si="4"/>
        <v>7.666666667</v>
      </c>
      <c r="Q12" s="82">
        <f t="shared" si="5"/>
        <v>8.232726023</v>
      </c>
      <c r="R12" s="91"/>
      <c r="T12" s="92"/>
    </row>
    <row r="13">
      <c r="A13" s="81">
        <v>6.0</v>
      </c>
      <c r="B13" t="s">
        <v>40</v>
      </c>
      <c r="C13" s="82">
        <v>2.0291883290216104</v>
      </c>
      <c r="D13" s="83">
        <v>2.639366244957915</v>
      </c>
      <c r="E13" s="84">
        <v>2.334277286989763</v>
      </c>
      <c r="J13" s="93"/>
      <c r="K13" s="85" t="str">
        <f>'Double Teams Seeding'!E8</f>
        <v>Mnemonics</v>
      </c>
      <c r="L13" s="86">
        <f t="shared" si="1"/>
        <v>10</v>
      </c>
      <c r="M13" s="87">
        <f t="shared" si="2"/>
        <v>6.818600659</v>
      </c>
      <c r="N13" s="88">
        <f t="shared" si="3"/>
        <v>8.409300329</v>
      </c>
      <c r="O13" s="89">
        <v>6.0</v>
      </c>
      <c r="P13" s="90">
        <f t="shared" si="4"/>
        <v>8.666666667</v>
      </c>
      <c r="Q13" s="82">
        <f t="shared" si="5"/>
        <v>10.54092553</v>
      </c>
      <c r="R13" s="91"/>
      <c r="T13" s="92"/>
    </row>
    <row r="14">
      <c r="A14" s="81">
        <v>7.0</v>
      </c>
      <c r="B14" t="s">
        <v>41</v>
      </c>
      <c r="C14" s="82">
        <v>1.6302368343198568</v>
      </c>
      <c r="D14" s="83">
        <v>0.0</v>
      </c>
      <c r="E14" s="84">
        <v>0.8151184171599284</v>
      </c>
      <c r="J14" s="93"/>
      <c r="K14" s="85" t="str">
        <f>'Double Teams Seeding'!E9</f>
        <v>Warehouse Warriors</v>
      </c>
      <c r="L14" s="86">
        <f t="shared" si="1"/>
        <v>7.486913404</v>
      </c>
      <c r="M14" s="87">
        <f t="shared" si="2"/>
        <v>10</v>
      </c>
      <c r="N14" s="88">
        <f t="shared" si="3"/>
        <v>8.743456702</v>
      </c>
      <c r="O14" s="89">
        <v>5.0</v>
      </c>
      <c r="P14" s="90">
        <f t="shared" si="4"/>
        <v>12</v>
      </c>
      <c r="Q14" s="82">
        <f t="shared" si="5"/>
        <v>13</v>
      </c>
      <c r="R14" s="91"/>
      <c r="T14" s="92"/>
    </row>
    <row r="15">
      <c r="A15" s="94">
        <v>8.0</v>
      </c>
      <c r="B15" s="73" t="s">
        <v>42</v>
      </c>
      <c r="C15" s="95">
        <v>0.0</v>
      </c>
      <c r="D15" s="96">
        <v>0.7251263704394415</v>
      </c>
      <c r="E15" s="97">
        <v>0.36256318521972075</v>
      </c>
      <c r="J15" s="93"/>
      <c r="K15" s="85" t="str">
        <f>'Double Teams Seeding'!E2</f>
        <v>Properly Scoped</v>
      </c>
      <c r="L15" s="86">
        <f t="shared" si="1"/>
        <v>9.392345351</v>
      </c>
      <c r="M15" s="87">
        <f t="shared" si="2"/>
        <v>7.536132771</v>
      </c>
      <c r="N15" s="88">
        <f t="shared" si="3"/>
        <v>8.464239061</v>
      </c>
      <c r="O15" s="89">
        <v>6.0</v>
      </c>
      <c r="P15" s="90">
        <f t="shared" si="4"/>
        <v>9.333333333</v>
      </c>
      <c r="Q15" s="82">
        <f t="shared" si="5"/>
        <v>11.09554465</v>
      </c>
      <c r="R15" s="91"/>
      <c r="T15" s="92"/>
    </row>
    <row r="16">
      <c r="J16" s="93"/>
      <c r="K16" s="67"/>
      <c r="L16" s="91"/>
      <c r="M16" s="91"/>
      <c r="N16" s="91"/>
      <c r="O16" s="91"/>
      <c r="P16" s="91"/>
      <c r="Q16" s="91"/>
      <c r="R16" s="91"/>
      <c r="S16" s="91"/>
      <c r="T16" s="92"/>
    </row>
    <row r="17">
      <c r="A17" s="98" t="s">
        <v>43</v>
      </c>
      <c r="B17" s="7"/>
      <c r="C17" s="99">
        <v>10.0</v>
      </c>
      <c r="D17" s="67"/>
      <c r="E17" s="67"/>
      <c r="F17" s="100"/>
      <c r="G17" s="100"/>
      <c r="H17" s="100"/>
      <c r="I17" s="100"/>
      <c r="J17" s="100"/>
      <c r="K17" s="76"/>
      <c r="L17" s="91"/>
      <c r="M17" s="91"/>
      <c r="N17" s="91"/>
      <c r="O17" s="91"/>
      <c r="P17" s="91"/>
      <c r="Q17" s="91"/>
      <c r="R17" s="91"/>
      <c r="S17" s="91"/>
      <c r="T17" s="101"/>
    </row>
    <row r="18">
      <c r="A18" s="102" t="s">
        <v>44</v>
      </c>
      <c r="B18" s="73"/>
      <c r="C18" s="103">
        <v>0.0</v>
      </c>
      <c r="D18" s="67"/>
      <c r="E18" s="67"/>
      <c r="F18" s="100"/>
      <c r="G18" s="100"/>
      <c r="H18" s="100"/>
      <c r="I18" s="100"/>
      <c r="J18" s="100"/>
      <c r="K18" s="76"/>
      <c r="L18" s="91"/>
      <c r="M18" s="91"/>
      <c r="N18" s="91"/>
      <c r="O18" s="91"/>
      <c r="P18" s="91"/>
      <c r="Q18" s="91"/>
      <c r="R18" s="91"/>
      <c r="S18" s="91"/>
      <c r="T18" s="101"/>
    </row>
    <row r="19">
      <c r="D19" s="67" t="s">
        <v>45</v>
      </c>
      <c r="E19" s="67"/>
      <c r="F19" s="100"/>
      <c r="G19" s="100"/>
      <c r="H19" s="100"/>
      <c r="I19" s="100"/>
      <c r="J19" s="100"/>
      <c r="K19" s="76" t="s">
        <v>46</v>
      </c>
      <c r="L19" s="104" t="str">
        <f>K8</f>
        <v>Coffee in the Cleaning Hole</v>
      </c>
      <c r="M19" s="104" t="str">
        <f>K9</f>
        <v>FoosGettaboutit</v>
      </c>
      <c r="N19" s="104" t="str">
        <f>K10</f>
        <v>The Fredisons</v>
      </c>
      <c r="O19" s="104" t="str">
        <f>K11</f>
        <v>Guttersnipes</v>
      </c>
      <c r="P19" s="104" t="str">
        <f>K12</f>
        <v>The Foos Fighters</v>
      </c>
      <c r="Q19" s="104" t="str">
        <f>K13</f>
        <v>Mnemonics</v>
      </c>
      <c r="R19" s="104" t="str">
        <f>K14</f>
        <v>Warehouse Warriors</v>
      </c>
      <c r="S19" s="104" t="str">
        <f>K15</f>
        <v>Properly Scoped</v>
      </c>
      <c r="T19" s="105" t="s">
        <v>47</v>
      </c>
    </row>
    <row r="20">
      <c r="D20" s="106" t="s">
        <v>48</v>
      </c>
      <c r="I20" s="106"/>
      <c r="K20" s="107" t="str">
        <f t="shared" ref="K20:K27" si="6">K8</f>
        <v>Coffee in the Cleaning Hole</v>
      </c>
      <c r="L20" s="108"/>
      <c r="M20" s="109">
        <v>0.0</v>
      </c>
      <c r="N20" s="109">
        <v>0.0</v>
      </c>
      <c r="O20" s="109">
        <v>8.0</v>
      </c>
      <c r="P20" s="109">
        <v>8.0</v>
      </c>
      <c r="Q20" s="109">
        <v>0.0</v>
      </c>
      <c r="R20" s="109">
        <v>0.0</v>
      </c>
      <c r="S20" s="109">
        <v>4.0</v>
      </c>
      <c r="T20" s="110">
        <f t="shared" ref="T20:T27" si="7">sum(L20:S20)</f>
        <v>20</v>
      </c>
    </row>
    <row r="21">
      <c r="I21" s="106"/>
      <c r="K21" s="85" t="str">
        <f t="shared" si="6"/>
        <v>FoosGettaboutit</v>
      </c>
      <c r="L21" s="109">
        <v>0.0</v>
      </c>
      <c r="M21" s="108"/>
      <c r="N21" s="109">
        <v>10.0</v>
      </c>
      <c r="O21" s="109">
        <v>0.0</v>
      </c>
      <c r="P21" s="109">
        <v>0.0</v>
      </c>
      <c r="Q21" s="109">
        <v>3.0</v>
      </c>
      <c r="R21" s="109">
        <v>2.0</v>
      </c>
      <c r="S21" s="109">
        <v>0.0</v>
      </c>
      <c r="T21" s="110">
        <f t="shared" si="7"/>
        <v>15</v>
      </c>
    </row>
    <row r="22">
      <c r="I22" s="106"/>
      <c r="K22" s="85" t="str">
        <f t="shared" si="6"/>
        <v>The Fredisons</v>
      </c>
      <c r="L22" s="109">
        <v>0.0</v>
      </c>
      <c r="M22" s="109">
        <v>5.0</v>
      </c>
      <c r="N22" s="108"/>
      <c r="O22" s="109">
        <v>0.0</v>
      </c>
      <c r="P22" s="109">
        <v>0.0</v>
      </c>
      <c r="Q22" s="109">
        <v>4.0</v>
      </c>
      <c r="R22" s="109">
        <v>4.0</v>
      </c>
      <c r="S22" s="109">
        <v>0.0</v>
      </c>
      <c r="T22" s="110">
        <f t="shared" si="7"/>
        <v>13</v>
      </c>
    </row>
    <row r="23">
      <c r="I23" s="106"/>
      <c r="K23" s="85" t="str">
        <f t="shared" si="6"/>
        <v>Guttersnipes</v>
      </c>
      <c r="L23" s="109">
        <v>10.0</v>
      </c>
      <c r="M23" s="109">
        <v>0.0</v>
      </c>
      <c r="N23" s="109">
        <v>0.0</v>
      </c>
      <c r="O23" s="108"/>
      <c r="P23" s="109">
        <v>10.0</v>
      </c>
      <c r="Q23" s="109">
        <v>0.0</v>
      </c>
      <c r="R23" s="109">
        <v>3.0</v>
      </c>
      <c r="S23" s="109">
        <v>12.0</v>
      </c>
      <c r="T23" s="110">
        <f t="shared" si="7"/>
        <v>35</v>
      </c>
    </row>
    <row r="24">
      <c r="I24" s="106"/>
      <c r="K24" s="85" t="str">
        <f t="shared" si="6"/>
        <v>The Foos Fighters</v>
      </c>
      <c r="L24" s="109">
        <v>10.0</v>
      </c>
      <c r="M24" s="109">
        <v>0.0</v>
      </c>
      <c r="N24" s="109">
        <v>0.0</v>
      </c>
      <c r="O24" s="109">
        <v>9.0</v>
      </c>
      <c r="P24" s="108"/>
      <c r="Q24" s="109">
        <v>0.0</v>
      </c>
      <c r="R24" s="109">
        <v>0.0</v>
      </c>
      <c r="S24" s="109">
        <v>4.0</v>
      </c>
      <c r="T24" s="110">
        <f t="shared" si="7"/>
        <v>23</v>
      </c>
    </row>
    <row r="25">
      <c r="I25" s="106"/>
      <c r="K25" s="85" t="str">
        <f t="shared" si="6"/>
        <v>Mnemonics</v>
      </c>
      <c r="L25" s="109">
        <v>0.0</v>
      </c>
      <c r="M25" s="109">
        <v>10.0</v>
      </c>
      <c r="N25" s="109">
        <v>10.0</v>
      </c>
      <c r="O25" s="109">
        <v>0.0</v>
      </c>
      <c r="P25" s="109">
        <v>0.0</v>
      </c>
      <c r="Q25" s="108"/>
      <c r="R25" s="109">
        <v>12.0</v>
      </c>
      <c r="S25" s="109">
        <v>20.0</v>
      </c>
      <c r="T25" s="110">
        <f t="shared" si="7"/>
        <v>52</v>
      </c>
    </row>
    <row r="26">
      <c r="I26" s="106"/>
      <c r="K26" s="107" t="str">
        <f t="shared" si="6"/>
        <v>Warehouse Warriors</v>
      </c>
      <c r="L26" s="109">
        <v>0.0</v>
      </c>
      <c r="M26" s="109">
        <v>10.0</v>
      </c>
      <c r="N26" s="109">
        <v>10.0</v>
      </c>
      <c r="O26" s="109">
        <v>10.0</v>
      </c>
      <c r="P26" s="109">
        <v>0.0</v>
      </c>
      <c r="Q26" s="109">
        <v>30.0</v>
      </c>
      <c r="R26" s="108"/>
      <c r="S26" s="109">
        <v>0.0</v>
      </c>
      <c r="T26" s="110">
        <f t="shared" si="7"/>
        <v>60</v>
      </c>
    </row>
    <row r="27">
      <c r="I27" s="106"/>
      <c r="K27" s="85" t="str">
        <f t="shared" si="6"/>
        <v>Properly Scoped</v>
      </c>
      <c r="L27" s="109">
        <v>10.0</v>
      </c>
      <c r="M27" s="109">
        <v>0.0</v>
      </c>
      <c r="N27" s="109">
        <v>0.0</v>
      </c>
      <c r="O27" s="109">
        <v>20.0</v>
      </c>
      <c r="P27" s="109">
        <v>10.0</v>
      </c>
      <c r="Q27" s="109">
        <v>16.0</v>
      </c>
      <c r="R27" s="109">
        <v>0.0</v>
      </c>
      <c r="S27" s="108"/>
      <c r="T27" s="110">
        <f t="shared" si="7"/>
        <v>56</v>
      </c>
    </row>
    <row r="28">
      <c r="L28" s="111"/>
      <c r="M28" s="111"/>
      <c r="N28" s="111"/>
      <c r="O28" s="111"/>
      <c r="P28" s="111"/>
      <c r="Q28" s="111"/>
      <c r="R28" s="111"/>
      <c r="S28" s="111"/>
      <c r="T28" s="111"/>
    </row>
    <row r="29">
      <c r="D29" s="67" t="s">
        <v>49</v>
      </c>
      <c r="E29" s="67"/>
      <c r="K29" s="76" t="s">
        <v>50</v>
      </c>
      <c r="L29" s="104" t="str">
        <f t="shared" ref="L29:S29" si="8">L19</f>
        <v>Coffee in the Cleaning Hole</v>
      </c>
      <c r="M29" s="104" t="str">
        <f t="shared" si="8"/>
        <v>FoosGettaboutit</v>
      </c>
      <c r="N29" s="104" t="str">
        <f t="shared" si="8"/>
        <v>The Fredisons</v>
      </c>
      <c r="O29" s="104" t="str">
        <f t="shared" si="8"/>
        <v>Guttersnipes</v>
      </c>
      <c r="P29" s="104" t="str">
        <f t="shared" si="8"/>
        <v>The Foos Fighters</v>
      </c>
      <c r="Q29" s="104" t="str">
        <f t="shared" si="8"/>
        <v>Mnemonics</v>
      </c>
      <c r="R29" s="104" t="str">
        <f t="shared" si="8"/>
        <v>Warehouse Warriors</v>
      </c>
      <c r="S29" s="104" t="str">
        <f t="shared" si="8"/>
        <v>Properly Scoped</v>
      </c>
      <c r="T29" s="112" t="s">
        <v>29</v>
      </c>
    </row>
    <row r="30">
      <c r="D30" s="106" t="s">
        <v>51</v>
      </c>
      <c r="I30" s="106"/>
      <c r="J30" s="100"/>
      <c r="K30" s="85" t="str">
        <f t="shared" ref="K30:K37" si="10">K8</f>
        <v>Coffee in the Cleaning Hole</v>
      </c>
      <c r="L30" s="113">
        <f t="shared" ref="L30:S30" si="9">L20/$O8</f>
        <v>0</v>
      </c>
      <c r="M30" s="114">
        <f t="shared" si="9"/>
        <v>0</v>
      </c>
      <c r="N30" s="114">
        <f t="shared" si="9"/>
        <v>0</v>
      </c>
      <c r="O30" s="114">
        <f t="shared" si="9"/>
        <v>2.666666667</v>
      </c>
      <c r="P30" s="114">
        <f t="shared" si="9"/>
        <v>2.666666667</v>
      </c>
      <c r="Q30" s="114">
        <f t="shared" si="9"/>
        <v>0</v>
      </c>
      <c r="R30" s="114">
        <f t="shared" si="9"/>
        <v>0</v>
      </c>
      <c r="S30" s="114">
        <f t="shared" si="9"/>
        <v>1.333333333</v>
      </c>
      <c r="T30" s="115">
        <f t="shared" ref="T30:T37" si="12">sum(L30:S30)</f>
        <v>6.666666667</v>
      </c>
    </row>
    <row r="31">
      <c r="I31" s="106"/>
      <c r="J31" s="100"/>
      <c r="K31" s="85" t="str">
        <f t="shared" si="10"/>
        <v>FoosGettaboutit</v>
      </c>
      <c r="L31" s="114">
        <f t="shared" ref="L31:S31" si="11">L21/$O9</f>
        <v>0</v>
      </c>
      <c r="M31" s="113">
        <f t="shared" si="11"/>
        <v>0</v>
      </c>
      <c r="N31" s="114">
        <f t="shared" si="11"/>
        <v>3.333333333</v>
      </c>
      <c r="O31" s="114">
        <f t="shared" si="11"/>
        <v>0</v>
      </c>
      <c r="P31" s="114">
        <f t="shared" si="11"/>
        <v>0</v>
      </c>
      <c r="Q31" s="114">
        <f t="shared" si="11"/>
        <v>1</v>
      </c>
      <c r="R31" s="114">
        <f t="shared" si="11"/>
        <v>0.6666666667</v>
      </c>
      <c r="S31" s="114">
        <f t="shared" si="11"/>
        <v>0</v>
      </c>
      <c r="T31" s="115">
        <f t="shared" si="12"/>
        <v>5</v>
      </c>
    </row>
    <row r="32">
      <c r="I32" s="106"/>
      <c r="J32" s="100"/>
      <c r="K32" s="85" t="str">
        <f t="shared" si="10"/>
        <v>The Fredisons</v>
      </c>
      <c r="L32" s="114">
        <f t="shared" ref="L32:S32" si="13">L22/$O10</f>
        <v>0</v>
      </c>
      <c r="M32" s="114">
        <f t="shared" si="13"/>
        <v>1.666666667</v>
      </c>
      <c r="N32" s="113">
        <f t="shared" si="13"/>
        <v>0</v>
      </c>
      <c r="O32" s="114">
        <f t="shared" si="13"/>
        <v>0</v>
      </c>
      <c r="P32" s="114">
        <f t="shared" si="13"/>
        <v>0</v>
      </c>
      <c r="Q32" s="114">
        <f t="shared" si="13"/>
        <v>1.333333333</v>
      </c>
      <c r="R32" s="114">
        <f t="shared" si="13"/>
        <v>1.333333333</v>
      </c>
      <c r="S32" s="114">
        <f t="shared" si="13"/>
        <v>0</v>
      </c>
      <c r="T32" s="115">
        <f t="shared" si="12"/>
        <v>4.333333333</v>
      </c>
    </row>
    <row r="33">
      <c r="I33" s="106"/>
      <c r="J33" s="100"/>
      <c r="K33" s="85" t="str">
        <f t="shared" si="10"/>
        <v>Guttersnipes</v>
      </c>
      <c r="L33" s="114">
        <f t="shared" ref="L33:S33" si="14">L23/$O11</f>
        <v>2</v>
      </c>
      <c r="M33" s="114">
        <f t="shared" si="14"/>
        <v>0</v>
      </c>
      <c r="N33" s="114">
        <f t="shared" si="14"/>
        <v>0</v>
      </c>
      <c r="O33" s="113">
        <f t="shared" si="14"/>
        <v>0</v>
      </c>
      <c r="P33" s="114">
        <f t="shared" si="14"/>
        <v>2</v>
      </c>
      <c r="Q33" s="114">
        <f t="shared" si="14"/>
        <v>0</v>
      </c>
      <c r="R33" s="114">
        <f t="shared" si="14"/>
        <v>0.6</v>
      </c>
      <c r="S33" s="114">
        <f t="shared" si="14"/>
        <v>2.4</v>
      </c>
      <c r="T33" s="115">
        <f t="shared" si="12"/>
        <v>7</v>
      </c>
    </row>
    <row r="34">
      <c r="I34" s="106"/>
      <c r="J34" s="100"/>
      <c r="K34" s="85" t="str">
        <f t="shared" si="10"/>
        <v>The Foos Fighters</v>
      </c>
      <c r="L34" s="114">
        <f t="shared" ref="L34:S34" si="15">L24/$O12</f>
        <v>3.333333333</v>
      </c>
      <c r="M34" s="114">
        <f t="shared" si="15"/>
        <v>0</v>
      </c>
      <c r="N34" s="114">
        <f t="shared" si="15"/>
        <v>0</v>
      </c>
      <c r="O34" s="114">
        <f t="shared" si="15"/>
        <v>3</v>
      </c>
      <c r="P34" s="113">
        <f t="shared" si="15"/>
        <v>0</v>
      </c>
      <c r="Q34" s="114">
        <f t="shared" si="15"/>
        <v>0</v>
      </c>
      <c r="R34" s="114">
        <f t="shared" si="15"/>
        <v>0</v>
      </c>
      <c r="S34" s="114">
        <f t="shared" si="15"/>
        <v>1.333333333</v>
      </c>
      <c r="T34" s="115">
        <f t="shared" si="12"/>
        <v>7.666666667</v>
      </c>
    </row>
    <row r="35">
      <c r="I35" s="106"/>
      <c r="J35" s="100"/>
      <c r="K35" s="85" t="str">
        <f t="shared" si="10"/>
        <v>Mnemonics</v>
      </c>
      <c r="L35" s="114">
        <f t="shared" ref="L35:S35" si="16">L25/$O13</f>
        <v>0</v>
      </c>
      <c r="M35" s="114">
        <f t="shared" si="16"/>
        <v>1.666666667</v>
      </c>
      <c r="N35" s="114">
        <f t="shared" si="16"/>
        <v>1.666666667</v>
      </c>
      <c r="O35" s="114">
        <f t="shared" si="16"/>
        <v>0</v>
      </c>
      <c r="P35" s="114">
        <f t="shared" si="16"/>
        <v>0</v>
      </c>
      <c r="Q35" s="113">
        <f t="shared" si="16"/>
        <v>0</v>
      </c>
      <c r="R35" s="114">
        <f t="shared" si="16"/>
        <v>2</v>
      </c>
      <c r="S35" s="114">
        <f t="shared" si="16"/>
        <v>3.333333333</v>
      </c>
      <c r="T35" s="115">
        <f t="shared" si="12"/>
        <v>8.666666667</v>
      </c>
    </row>
    <row r="36">
      <c r="I36" s="106"/>
      <c r="J36" s="100"/>
      <c r="K36" s="85" t="str">
        <f t="shared" si="10"/>
        <v>Warehouse Warriors</v>
      </c>
      <c r="L36" s="114">
        <f t="shared" ref="L36:S36" si="17">L26/$O14</f>
        <v>0</v>
      </c>
      <c r="M36" s="114">
        <f t="shared" si="17"/>
        <v>2</v>
      </c>
      <c r="N36" s="114">
        <f t="shared" si="17"/>
        <v>2</v>
      </c>
      <c r="O36" s="114">
        <f t="shared" si="17"/>
        <v>2</v>
      </c>
      <c r="P36" s="114">
        <f t="shared" si="17"/>
        <v>0</v>
      </c>
      <c r="Q36" s="114">
        <f t="shared" si="17"/>
        <v>6</v>
      </c>
      <c r="R36" s="113">
        <f t="shared" si="17"/>
        <v>0</v>
      </c>
      <c r="S36" s="114">
        <f t="shared" si="17"/>
        <v>0</v>
      </c>
      <c r="T36" s="115">
        <f t="shared" si="12"/>
        <v>12</v>
      </c>
    </row>
    <row r="37">
      <c r="I37" s="106"/>
      <c r="J37" s="100"/>
      <c r="K37" s="85" t="str">
        <f t="shared" si="10"/>
        <v>Properly Scoped</v>
      </c>
      <c r="L37" s="114">
        <f t="shared" ref="L37:S37" si="18">L27/$O15</f>
        <v>1.666666667</v>
      </c>
      <c r="M37" s="114">
        <f t="shared" si="18"/>
        <v>0</v>
      </c>
      <c r="N37" s="114">
        <f t="shared" si="18"/>
        <v>0</v>
      </c>
      <c r="O37" s="114">
        <f t="shared" si="18"/>
        <v>3.333333333</v>
      </c>
      <c r="P37" s="114">
        <f t="shared" si="18"/>
        <v>1.666666667</v>
      </c>
      <c r="Q37" s="114">
        <f t="shared" si="18"/>
        <v>2.666666667</v>
      </c>
      <c r="R37" s="114">
        <f t="shared" si="18"/>
        <v>0</v>
      </c>
      <c r="S37" s="113">
        <f t="shared" si="18"/>
        <v>0</v>
      </c>
      <c r="T37" s="115">
        <f t="shared" si="12"/>
        <v>9.333333333</v>
      </c>
    </row>
    <row r="38">
      <c r="L38" s="91"/>
      <c r="M38" s="91"/>
      <c r="N38" s="91"/>
      <c r="O38" s="91"/>
      <c r="P38" s="91"/>
      <c r="Q38" s="91"/>
      <c r="R38" s="91"/>
      <c r="S38" s="91"/>
      <c r="T38" s="116"/>
    </row>
    <row r="39">
      <c r="D39" s="67" t="s">
        <v>52</v>
      </c>
      <c r="E39" s="67"/>
      <c r="K39" s="76" t="s">
        <v>53</v>
      </c>
      <c r="L39" s="104" t="str">
        <f t="shared" ref="L39:S39" si="19">L19</f>
        <v>Coffee in the Cleaning Hole</v>
      </c>
      <c r="M39" s="104" t="str">
        <f t="shared" si="19"/>
        <v>FoosGettaboutit</v>
      </c>
      <c r="N39" s="104" t="str">
        <f t="shared" si="19"/>
        <v>The Fredisons</v>
      </c>
      <c r="O39" s="104" t="str">
        <f t="shared" si="19"/>
        <v>Guttersnipes</v>
      </c>
      <c r="P39" s="104" t="str">
        <f t="shared" si="19"/>
        <v>The Foos Fighters</v>
      </c>
      <c r="Q39" s="104" t="str">
        <f t="shared" si="19"/>
        <v>Mnemonics</v>
      </c>
      <c r="R39" s="104" t="str">
        <f t="shared" si="19"/>
        <v>Warehouse Warriors</v>
      </c>
      <c r="S39" s="104" t="str">
        <f t="shared" si="19"/>
        <v>Properly Scoped</v>
      </c>
      <c r="T39" s="117"/>
    </row>
    <row r="40">
      <c r="D40" s="106" t="s">
        <v>54</v>
      </c>
      <c r="I40" s="106"/>
      <c r="J40" s="100"/>
      <c r="K40" s="85" t="str">
        <f t="shared" ref="K40:K47" si="21">K8</f>
        <v>Coffee in the Cleaning Hole</v>
      </c>
      <c r="L40" s="118">
        <f t="shared" ref="L40:S40" si="20">VLOOKUP(L$39,$K$8:$Q$15,7,0)/VLOOKUP($K40,$K$8:$Q$15,7,0)</f>
        <v>1</v>
      </c>
      <c r="M40" s="118">
        <f t="shared" si="20"/>
        <v>0.7976055643</v>
      </c>
      <c r="N40" s="118">
        <f t="shared" si="20"/>
        <v>0.7209372509</v>
      </c>
      <c r="O40" s="118">
        <f t="shared" si="20"/>
        <v>1.176696811</v>
      </c>
      <c r="P40" s="118">
        <f t="shared" si="20"/>
        <v>1.126139986</v>
      </c>
      <c r="Q40" s="118">
        <f t="shared" si="20"/>
        <v>1.441874502</v>
      </c>
      <c r="R40" s="118">
        <f t="shared" si="20"/>
        <v>1.778246935</v>
      </c>
      <c r="S40" s="118">
        <f t="shared" si="20"/>
        <v>1.517739867</v>
      </c>
      <c r="T40" s="119"/>
    </row>
    <row r="41">
      <c r="I41" s="106"/>
      <c r="J41" s="100"/>
      <c r="K41" s="85" t="str">
        <f t="shared" si="21"/>
        <v>FoosGettaboutit</v>
      </c>
      <c r="L41" s="118">
        <f t="shared" ref="L41:S41" si="22">VLOOKUP(L$39,$K$8:$Q$15,7,0)/VLOOKUP($K41,$K$8:$Q$15,7,0)</f>
        <v>1.253752537</v>
      </c>
      <c r="M41" s="118">
        <f t="shared" si="22"/>
        <v>1</v>
      </c>
      <c r="N41" s="118">
        <f t="shared" si="22"/>
        <v>0.9038769076</v>
      </c>
      <c r="O41" s="118">
        <f t="shared" si="22"/>
        <v>1.475286612</v>
      </c>
      <c r="P41" s="118">
        <f t="shared" si="22"/>
        <v>1.411900865</v>
      </c>
      <c r="Q41" s="118">
        <f t="shared" si="22"/>
        <v>1.807753815</v>
      </c>
      <c r="R41" s="118">
        <f t="shared" si="22"/>
        <v>2.229481607</v>
      </c>
      <c r="S41" s="118">
        <f t="shared" si="22"/>
        <v>1.902870209</v>
      </c>
      <c r="T41" s="119"/>
    </row>
    <row r="42">
      <c r="I42" s="106"/>
      <c r="J42" s="100"/>
      <c r="K42" s="85" t="str">
        <f t="shared" si="21"/>
        <v>The Fredisons</v>
      </c>
      <c r="L42" s="118">
        <f t="shared" ref="L42:S42" si="23">VLOOKUP(L$39,$K$8:$Q$15,7,0)/VLOOKUP($K42,$K$8:$Q$15,7,0)</f>
        <v>1.387083271</v>
      </c>
      <c r="M42" s="118">
        <f t="shared" si="23"/>
        <v>1.106345335</v>
      </c>
      <c r="N42" s="118">
        <f t="shared" si="23"/>
        <v>1</v>
      </c>
      <c r="O42" s="118">
        <f t="shared" si="23"/>
        <v>1.632176461</v>
      </c>
      <c r="P42" s="118">
        <f t="shared" si="23"/>
        <v>1.562049935</v>
      </c>
      <c r="Q42" s="118">
        <f t="shared" si="23"/>
        <v>2</v>
      </c>
      <c r="R42" s="118">
        <f t="shared" si="23"/>
        <v>2.466576575</v>
      </c>
      <c r="S42" s="118">
        <f t="shared" si="23"/>
        <v>2.105231579</v>
      </c>
      <c r="T42" s="119"/>
    </row>
    <row r="43">
      <c r="I43" s="106"/>
      <c r="J43" s="100"/>
      <c r="K43" s="85" t="str">
        <f t="shared" si="21"/>
        <v>Guttersnipes</v>
      </c>
      <c r="L43" s="118">
        <f t="shared" ref="L43:S43" si="24">VLOOKUP(L$39,$K$8:$Q$15,7,0)/VLOOKUP($K43,$K$8:$Q$15,7,0)</f>
        <v>0.8498365856</v>
      </c>
      <c r="M43" s="118">
        <f t="shared" si="24"/>
        <v>0.6778343894</v>
      </c>
      <c r="N43" s="118">
        <f t="shared" si="24"/>
        <v>0.6126788517</v>
      </c>
      <c r="O43" s="118">
        <f t="shared" si="24"/>
        <v>1</v>
      </c>
      <c r="P43" s="118">
        <f t="shared" si="24"/>
        <v>0.9570349607</v>
      </c>
      <c r="Q43" s="118">
        <f t="shared" si="24"/>
        <v>1.225357703</v>
      </c>
      <c r="R43" s="118">
        <f t="shared" si="24"/>
        <v>1.511219304</v>
      </c>
      <c r="S43" s="118">
        <f t="shared" si="24"/>
        <v>1.289830866</v>
      </c>
      <c r="T43" s="119"/>
    </row>
    <row r="44">
      <c r="I44" s="106"/>
      <c r="J44" s="100"/>
      <c r="K44" s="85" t="str">
        <f t="shared" si="21"/>
        <v>The Foos Fighters</v>
      </c>
      <c r="L44" s="118">
        <f t="shared" ref="L44:S44" si="25">VLOOKUP(L$39,$K$8:$Q$15,7,0)/VLOOKUP($K44,$K$8:$Q$15,7,0)</f>
        <v>0.887989071</v>
      </c>
      <c r="M44" s="118">
        <f t="shared" si="25"/>
        <v>0.708265024</v>
      </c>
      <c r="N44" s="118">
        <f t="shared" si="25"/>
        <v>0.6401843997</v>
      </c>
      <c r="O44" s="118">
        <f t="shared" si="25"/>
        <v>1.044893908</v>
      </c>
      <c r="P44" s="118">
        <f t="shared" si="25"/>
        <v>1</v>
      </c>
      <c r="Q44" s="118">
        <f t="shared" si="25"/>
        <v>1.280368799</v>
      </c>
      <c r="R44" s="118">
        <f t="shared" si="25"/>
        <v>1.579063844</v>
      </c>
      <c r="S44" s="118">
        <f t="shared" si="25"/>
        <v>1.347736414</v>
      </c>
      <c r="T44" s="119"/>
    </row>
    <row r="45">
      <c r="I45" s="106"/>
      <c r="J45" s="100"/>
      <c r="K45" s="85" t="str">
        <f t="shared" si="21"/>
        <v>Mnemonics</v>
      </c>
      <c r="L45" s="118">
        <f t="shared" ref="L45:S45" si="26">VLOOKUP(L$39,$K$8:$Q$15,7,0)/VLOOKUP($K45,$K$8:$Q$15,7,0)</f>
        <v>0.6935416354</v>
      </c>
      <c r="M45" s="118">
        <f t="shared" si="26"/>
        <v>0.5531726674</v>
      </c>
      <c r="N45" s="118">
        <f t="shared" si="26"/>
        <v>0.5</v>
      </c>
      <c r="O45" s="118">
        <f t="shared" si="26"/>
        <v>0.8160882305</v>
      </c>
      <c r="P45" s="118">
        <f t="shared" si="26"/>
        <v>0.7810249676</v>
      </c>
      <c r="Q45" s="118">
        <f t="shared" si="26"/>
        <v>1</v>
      </c>
      <c r="R45" s="118">
        <f t="shared" si="26"/>
        <v>1.233288287</v>
      </c>
      <c r="S45" s="118">
        <f t="shared" si="26"/>
        <v>1.052615789</v>
      </c>
      <c r="T45" s="119"/>
    </row>
    <row r="46">
      <c r="I46" s="106"/>
      <c r="J46" s="100"/>
      <c r="K46" s="85" t="str">
        <f t="shared" si="21"/>
        <v>Warehouse Warriors</v>
      </c>
      <c r="L46" s="118">
        <f t="shared" ref="L46:S46" si="27">VLOOKUP(L$39,$K$8:$Q$15,7,0)/VLOOKUP($K46,$K$8:$Q$15,7,0)</f>
        <v>0.5623515949</v>
      </c>
      <c r="M46" s="118">
        <f t="shared" si="27"/>
        <v>0.4485347611</v>
      </c>
      <c r="N46" s="118">
        <f t="shared" si="27"/>
        <v>0.4054202128</v>
      </c>
      <c r="O46" s="118">
        <f t="shared" si="27"/>
        <v>0.6617173282</v>
      </c>
      <c r="P46" s="118">
        <f t="shared" si="27"/>
        <v>0.6332866172</v>
      </c>
      <c r="Q46" s="118">
        <f t="shared" si="27"/>
        <v>0.8108404257</v>
      </c>
      <c r="R46" s="118">
        <f t="shared" si="27"/>
        <v>1</v>
      </c>
      <c r="S46" s="118">
        <f t="shared" si="27"/>
        <v>0.8535034347</v>
      </c>
      <c r="T46" s="120"/>
    </row>
    <row r="47">
      <c r="I47" s="106"/>
      <c r="J47" s="100"/>
      <c r="K47" s="85" t="str">
        <f t="shared" si="21"/>
        <v>Properly Scoped</v>
      </c>
      <c r="L47" s="118">
        <f t="shared" ref="L47:S47" si="28">VLOOKUP(L$39,$K$8:$Q$15,7,0)/VLOOKUP($K47,$K$8:$Q$15,7,0)</f>
        <v>0.6588744368</v>
      </c>
      <c r="M47" s="118">
        <f t="shared" si="28"/>
        <v>0.525521917</v>
      </c>
      <c r="N47" s="118">
        <f t="shared" si="28"/>
        <v>0.4750071252</v>
      </c>
      <c r="O47" s="118">
        <f t="shared" si="28"/>
        <v>0.7752954485</v>
      </c>
      <c r="P47" s="118">
        <f t="shared" si="28"/>
        <v>0.7419848491</v>
      </c>
      <c r="Q47" s="118">
        <f t="shared" si="28"/>
        <v>0.9500142503</v>
      </c>
      <c r="R47" s="118">
        <f t="shared" si="28"/>
        <v>1.171641448</v>
      </c>
      <c r="S47" s="118">
        <f t="shared" si="28"/>
        <v>1</v>
      </c>
      <c r="T47" s="119"/>
    </row>
    <row r="48">
      <c r="L48" s="91"/>
      <c r="M48" s="91"/>
      <c r="N48" s="91"/>
      <c r="O48" s="91"/>
      <c r="P48" s="91"/>
      <c r="Q48" s="91"/>
      <c r="R48" s="91"/>
      <c r="S48" s="91"/>
      <c r="T48" s="116"/>
    </row>
    <row r="49">
      <c r="D49" s="67" t="s">
        <v>33</v>
      </c>
      <c r="E49" s="67"/>
      <c r="K49" s="76" t="s">
        <v>55</v>
      </c>
      <c r="L49" s="104" t="str">
        <f t="shared" ref="L49:S49" si="29">L19</f>
        <v>Coffee in the Cleaning Hole</v>
      </c>
      <c r="M49" s="104" t="str">
        <f t="shared" si="29"/>
        <v>FoosGettaboutit</v>
      </c>
      <c r="N49" s="104" t="str">
        <f t="shared" si="29"/>
        <v>The Fredisons</v>
      </c>
      <c r="O49" s="104" t="str">
        <f t="shared" si="29"/>
        <v>Guttersnipes</v>
      </c>
      <c r="P49" s="104" t="str">
        <f t="shared" si="29"/>
        <v>The Foos Fighters</v>
      </c>
      <c r="Q49" s="104" t="str">
        <f t="shared" si="29"/>
        <v>Mnemonics</v>
      </c>
      <c r="R49" s="104" t="str">
        <f t="shared" si="29"/>
        <v>Warehouse Warriors</v>
      </c>
      <c r="S49" s="104" t="str">
        <f t="shared" si="29"/>
        <v>Properly Scoped</v>
      </c>
      <c r="T49" s="112" t="s">
        <v>33</v>
      </c>
    </row>
    <row r="50">
      <c r="D50" s="106" t="s">
        <v>56</v>
      </c>
      <c r="I50" s="106"/>
      <c r="J50" s="100"/>
      <c r="K50" s="85" t="str">
        <f t="shared" ref="K50:K57" si="31">K8</f>
        <v>Coffee in the Cleaning Hole</v>
      </c>
      <c r="L50" s="113">
        <f t="shared" ref="L50:S50" si="30">L40*L20</f>
        <v>0</v>
      </c>
      <c r="M50" s="114">
        <f t="shared" si="30"/>
        <v>0</v>
      </c>
      <c r="N50" s="114">
        <f t="shared" si="30"/>
        <v>0</v>
      </c>
      <c r="O50" s="114">
        <f t="shared" si="30"/>
        <v>9.413574487</v>
      </c>
      <c r="P50" s="114">
        <f t="shared" si="30"/>
        <v>9.009119888</v>
      </c>
      <c r="Q50" s="114">
        <f t="shared" si="30"/>
        <v>0</v>
      </c>
      <c r="R50" s="114">
        <f t="shared" si="30"/>
        <v>0</v>
      </c>
      <c r="S50" s="114">
        <f t="shared" si="30"/>
        <v>6.070959468</v>
      </c>
      <c r="T50" s="115">
        <f t="shared" ref="T50:T57" si="33">sum(L50:S50)</f>
        <v>24.49365384</v>
      </c>
    </row>
    <row r="51">
      <c r="I51" s="106"/>
      <c r="J51" s="100"/>
      <c r="K51" s="85" t="str">
        <f t="shared" si="31"/>
        <v>FoosGettaboutit</v>
      </c>
      <c r="L51" s="114">
        <f t="shared" ref="L51:S51" si="32">L41*L21</f>
        <v>0</v>
      </c>
      <c r="M51" s="113">
        <f t="shared" si="32"/>
        <v>0</v>
      </c>
      <c r="N51" s="114">
        <f t="shared" si="32"/>
        <v>9.038769076</v>
      </c>
      <c r="O51" s="114">
        <f t="shared" si="32"/>
        <v>0</v>
      </c>
      <c r="P51" s="114">
        <f t="shared" si="32"/>
        <v>0</v>
      </c>
      <c r="Q51" s="114">
        <f t="shared" si="32"/>
        <v>5.423261445</v>
      </c>
      <c r="R51" s="114">
        <f t="shared" si="32"/>
        <v>4.458963214</v>
      </c>
      <c r="S51" s="114">
        <f t="shared" si="32"/>
        <v>0</v>
      </c>
      <c r="T51" s="115">
        <f t="shared" si="33"/>
        <v>18.92099373</v>
      </c>
    </row>
    <row r="52">
      <c r="I52" s="106"/>
      <c r="J52" s="100"/>
      <c r="K52" s="85" t="str">
        <f t="shared" si="31"/>
        <v>The Fredisons</v>
      </c>
      <c r="L52" s="114">
        <f t="shared" ref="L52:S52" si="34">L42*L22</f>
        <v>0</v>
      </c>
      <c r="M52" s="114">
        <f t="shared" si="34"/>
        <v>5.531726674</v>
      </c>
      <c r="N52" s="113">
        <f t="shared" si="34"/>
        <v>0</v>
      </c>
      <c r="O52" s="114">
        <f t="shared" si="34"/>
        <v>0</v>
      </c>
      <c r="P52" s="114">
        <f t="shared" si="34"/>
        <v>0</v>
      </c>
      <c r="Q52" s="114">
        <f t="shared" si="34"/>
        <v>8</v>
      </c>
      <c r="R52" s="114">
        <f t="shared" si="34"/>
        <v>9.8663063</v>
      </c>
      <c r="S52" s="114">
        <f t="shared" si="34"/>
        <v>0</v>
      </c>
      <c r="T52" s="115">
        <f t="shared" si="33"/>
        <v>23.39803297</v>
      </c>
    </row>
    <row r="53">
      <c r="I53" s="106"/>
      <c r="J53" s="100"/>
      <c r="K53" s="85" t="str">
        <f t="shared" si="31"/>
        <v>Guttersnipes</v>
      </c>
      <c r="L53" s="114">
        <f t="shared" ref="L53:S53" si="35">L43*L23</f>
        <v>8.498365856</v>
      </c>
      <c r="M53" s="114">
        <f t="shared" si="35"/>
        <v>0</v>
      </c>
      <c r="N53" s="114">
        <f t="shared" si="35"/>
        <v>0</v>
      </c>
      <c r="O53" s="113">
        <f t="shared" si="35"/>
        <v>0</v>
      </c>
      <c r="P53" s="114">
        <f t="shared" si="35"/>
        <v>9.570349607</v>
      </c>
      <c r="Q53" s="114">
        <f t="shared" si="35"/>
        <v>0</v>
      </c>
      <c r="R53" s="114">
        <f t="shared" si="35"/>
        <v>4.533657911</v>
      </c>
      <c r="S53" s="114">
        <f t="shared" si="35"/>
        <v>15.4779704</v>
      </c>
      <c r="T53" s="115">
        <f t="shared" si="33"/>
        <v>38.08034377</v>
      </c>
    </row>
    <row r="54">
      <c r="I54" s="106"/>
      <c r="J54" s="100"/>
      <c r="K54" s="85" t="str">
        <f t="shared" si="31"/>
        <v>The Foos Fighters</v>
      </c>
      <c r="L54" s="114">
        <f t="shared" ref="L54:S54" si="36">L44*L24</f>
        <v>8.87989071</v>
      </c>
      <c r="M54" s="114">
        <f t="shared" si="36"/>
        <v>0</v>
      </c>
      <c r="N54" s="114">
        <f t="shared" si="36"/>
        <v>0</v>
      </c>
      <c r="O54" s="114">
        <f t="shared" si="36"/>
        <v>9.404045171</v>
      </c>
      <c r="P54" s="113">
        <f t="shared" si="36"/>
        <v>0</v>
      </c>
      <c r="Q54" s="114">
        <f t="shared" si="36"/>
        <v>0</v>
      </c>
      <c r="R54" s="114">
        <f t="shared" si="36"/>
        <v>0</v>
      </c>
      <c r="S54" s="114">
        <f t="shared" si="36"/>
        <v>5.390945657</v>
      </c>
      <c r="T54" s="115">
        <f t="shared" si="33"/>
        <v>23.67488154</v>
      </c>
    </row>
    <row r="55">
      <c r="I55" s="106"/>
      <c r="J55" s="100"/>
      <c r="K55" s="85" t="str">
        <f t="shared" si="31"/>
        <v>Mnemonics</v>
      </c>
      <c r="L55" s="114">
        <f t="shared" ref="L55:S55" si="37">L45*L25</f>
        <v>0</v>
      </c>
      <c r="M55" s="114">
        <f t="shared" si="37"/>
        <v>5.531726674</v>
      </c>
      <c r="N55" s="114">
        <f t="shared" si="37"/>
        <v>5</v>
      </c>
      <c r="O55" s="114">
        <f t="shared" si="37"/>
        <v>0</v>
      </c>
      <c r="P55" s="114">
        <f t="shared" si="37"/>
        <v>0</v>
      </c>
      <c r="Q55" s="113">
        <f t="shared" si="37"/>
        <v>0</v>
      </c>
      <c r="R55" s="114">
        <f t="shared" si="37"/>
        <v>14.79945945</v>
      </c>
      <c r="S55" s="114">
        <f t="shared" si="37"/>
        <v>21.05231579</v>
      </c>
      <c r="T55" s="115">
        <f t="shared" si="33"/>
        <v>46.38350191</v>
      </c>
    </row>
    <row r="56">
      <c r="I56" s="106"/>
      <c r="J56" s="100"/>
      <c r="K56" s="85" t="str">
        <f t="shared" si="31"/>
        <v>Warehouse Warriors</v>
      </c>
      <c r="L56" s="114">
        <f t="shared" ref="L56:S56" si="38">L46*L26</f>
        <v>0</v>
      </c>
      <c r="M56" s="114">
        <f t="shared" si="38"/>
        <v>4.485347611</v>
      </c>
      <c r="N56" s="114">
        <f t="shared" si="38"/>
        <v>4.054202128</v>
      </c>
      <c r="O56" s="114">
        <f t="shared" si="38"/>
        <v>6.617173282</v>
      </c>
      <c r="P56" s="114">
        <f t="shared" si="38"/>
        <v>0</v>
      </c>
      <c r="Q56" s="114">
        <f t="shared" si="38"/>
        <v>24.32521277</v>
      </c>
      <c r="R56" s="113">
        <f t="shared" si="38"/>
        <v>0</v>
      </c>
      <c r="S56" s="114">
        <f t="shared" si="38"/>
        <v>0</v>
      </c>
      <c r="T56" s="115">
        <f t="shared" si="33"/>
        <v>39.48193579</v>
      </c>
    </row>
    <row r="57">
      <c r="I57" s="106"/>
      <c r="J57" s="100"/>
      <c r="K57" s="85" t="str">
        <f t="shared" si="31"/>
        <v>Properly Scoped</v>
      </c>
      <c r="L57" s="114">
        <f t="shared" ref="L57:S57" si="39">L47*L27</f>
        <v>6.588744368</v>
      </c>
      <c r="M57" s="114">
        <f t="shared" si="39"/>
        <v>0</v>
      </c>
      <c r="N57" s="114">
        <f t="shared" si="39"/>
        <v>0</v>
      </c>
      <c r="O57" s="114">
        <f t="shared" si="39"/>
        <v>15.50590897</v>
      </c>
      <c r="P57" s="114">
        <f t="shared" si="39"/>
        <v>7.419848491</v>
      </c>
      <c r="Q57" s="114">
        <f t="shared" si="39"/>
        <v>15.20022801</v>
      </c>
      <c r="R57" s="114">
        <f t="shared" si="39"/>
        <v>0</v>
      </c>
      <c r="S57" s="113">
        <f t="shared" si="39"/>
        <v>0</v>
      </c>
      <c r="T57" s="115">
        <f t="shared" si="33"/>
        <v>44.71472983</v>
      </c>
    </row>
    <row r="58">
      <c r="L58" s="91"/>
      <c r="M58" s="91"/>
      <c r="N58" s="91"/>
      <c r="O58" s="91"/>
      <c r="P58" s="91"/>
      <c r="Q58" s="91"/>
      <c r="R58" s="91"/>
      <c r="S58" s="91"/>
      <c r="T58" s="116"/>
    </row>
    <row r="59">
      <c r="L59" s="91"/>
      <c r="M59" s="91"/>
      <c r="N59" s="91"/>
      <c r="O59" s="91"/>
      <c r="P59" s="91"/>
      <c r="Q59" s="91"/>
      <c r="R59" s="91"/>
      <c r="S59" s="91"/>
      <c r="T59" s="116"/>
    </row>
    <row r="60">
      <c r="L60" s="91"/>
      <c r="M60" s="91"/>
      <c r="N60" s="91"/>
      <c r="O60" s="91"/>
      <c r="P60" s="91"/>
      <c r="Q60" s="91"/>
      <c r="R60" s="91"/>
      <c r="S60" s="91"/>
      <c r="T60" s="116"/>
    </row>
    <row r="61">
      <c r="L61" s="91"/>
      <c r="M61" s="91"/>
      <c r="N61" s="91"/>
      <c r="O61" s="91"/>
      <c r="P61" s="91"/>
      <c r="Q61" s="91"/>
      <c r="R61" s="91"/>
      <c r="S61" s="91"/>
      <c r="T61" s="116"/>
    </row>
    <row r="62">
      <c r="L62" s="91"/>
      <c r="M62" s="91"/>
      <c r="N62" s="91"/>
      <c r="O62" s="91"/>
      <c r="P62" s="91"/>
      <c r="Q62" s="91"/>
      <c r="R62" s="91"/>
      <c r="S62" s="91"/>
      <c r="T62" s="116"/>
    </row>
    <row r="63">
      <c r="A63" s="76"/>
      <c r="B63" s="76"/>
      <c r="C63" s="76"/>
      <c r="D63" s="76"/>
      <c r="E63" s="76"/>
      <c r="G63" s="76"/>
      <c r="I63" s="76"/>
      <c r="L63" s="91"/>
      <c r="M63" s="91"/>
      <c r="N63" s="91"/>
      <c r="O63" s="91"/>
      <c r="P63" s="91"/>
      <c r="Q63" s="91"/>
      <c r="R63" s="91"/>
      <c r="S63" s="91"/>
      <c r="T63" s="116"/>
    </row>
    <row r="64">
      <c r="L64" s="91"/>
      <c r="M64" s="91"/>
      <c r="N64" s="91"/>
      <c r="O64" s="91"/>
      <c r="P64" s="91"/>
      <c r="Q64" s="91"/>
      <c r="R64" s="91"/>
      <c r="S64" s="91"/>
      <c r="T64" s="116"/>
    </row>
    <row r="65">
      <c r="L65" s="91"/>
      <c r="M65" s="91"/>
      <c r="N65" s="91"/>
      <c r="O65" s="91"/>
      <c r="P65" s="91"/>
      <c r="Q65" s="91"/>
      <c r="R65" s="91"/>
      <c r="S65" s="91"/>
      <c r="T65" s="116"/>
    </row>
    <row r="66">
      <c r="L66" s="91"/>
      <c r="M66" s="91"/>
      <c r="N66" s="91"/>
      <c r="O66" s="91"/>
      <c r="P66" s="91"/>
      <c r="Q66" s="91"/>
      <c r="R66" s="91"/>
      <c r="S66" s="91"/>
      <c r="T66" s="116"/>
    </row>
    <row r="67">
      <c r="L67" s="91"/>
      <c r="M67" s="91"/>
      <c r="N67" s="91"/>
      <c r="O67" s="91"/>
      <c r="P67" s="91"/>
      <c r="Q67" s="91"/>
      <c r="R67" s="91"/>
      <c r="S67" s="91"/>
      <c r="T67" s="116"/>
    </row>
    <row r="68">
      <c r="L68" s="91"/>
      <c r="M68" s="91"/>
      <c r="N68" s="91"/>
      <c r="O68" s="91"/>
      <c r="P68" s="91"/>
      <c r="Q68" s="91"/>
      <c r="R68" s="91"/>
      <c r="S68" s="91"/>
      <c r="T68" s="116"/>
    </row>
    <row r="69">
      <c r="L69" s="91"/>
      <c r="M69" s="91"/>
      <c r="N69" s="91"/>
      <c r="O69" s="91"/>
      <c r="P69" s="91"/>
      <c r="Q69" s="91"/>
      <c r="R69" s="91"/>
      <c r="S69" s="91"/>
      <c r="T69" s="116"/>
    </row>
    <row r="70">
      <c r="L70" s="91"/>
      <c r="M70" s="91"/>
      <c r="N70" s="91"/>
      <c r="O70" s="91"/>
      <c r="P70" s="91"/>
      <c r="Q70" s="91"/>
      <c r="R70" s="91"/>
      <c r="S70" s="91"/>
      <c r="T70" s="116"/>
    </row>
    <row r="71">
      <c r="L71" s="91"/>
      <c r="M71" s="91"/>
      <c r="N71" s="91"/>
      <c r="O71" s="91"/>
      <c r="P71" s="91"/>
      <c r="Q71" s="91"/>
      <c r="R71" s="91"/>
      <c r="S71" s="91"/>
      <c r="T71" s="116"/>
    </row>
    <row r="72">
      <c r="L72" s="91"/>
      <c r="M72" s="91"/>
      <c r="N72" s="91"/>
      <c r="O72" s="91"/>
      <c r="P72" s="91"/>
      <c r="Q72" s="91"/>
      <c r="R72" s="91"/>
      <c r="S72" s="91"/>
      <c r="T72" s="116"/>
    </row>
    <row r="73">
      <c r="I73" s="76"/>
      <c r="L73" s="91"/>
      <c r="M73" s="91"/>
      <c r="N73" s="91"/>
      <c r="O73" s="91"/>
      <c r="P73" s="91"/>
      <c r="Q73" s="91"/>
      <c r="R73" s="91"/>
      <c r="S73" s="91"/>
      <c r="T73" s="116"/>
    </row>
    <row r="74">
      <c r="L74" s="91"/>
      <c r="M74" s="91"/>
      <c r="N74" s="91"/>
      <c r="O74" s="91"/>
      <c r="P74" s="91"/>
      <c r="Q74" s="91"/>
      <c r="R74" s="91"/>
      <c r="S74" s="91"/>
      <c r="T74" s="116"/>
    </row>
    <row r="75">
      <c r="L75" s="91"/>
      <c r="M75" s="91"/>
      <c r="N75" s="91"/>
      <c r="O75" s="91"/>
      <c r="P75" s="91"/>
      <c r="Q75" s="91"/>
      <c r="R75" s="91"/>
      <c r="S75" s="91"/>
      <c r="T75" s="116"/>
    </row>
    <row r="76">
      <c r="L76" s="91"/>
      <c r="M76" s="91"/>
      <c r="N76" s="91"/>
      <c r="O76" s="91"/>
      <c r="P76" s="91"/>
      <c r="Q76" s="91"/>
      <c r="R76" s="91"/>
      <c r="S76" s="91"/>
      <c r="T76" s="116"/>
    </row>
    <row r="77">
      <c r="L77" s="91"/>
      <c r="M77" s="91"/>
      <c r="N77" s="91"/>
      <c r="O77" s="91"/>
      <c r="P77" s="91"/>
      <c r="Q77" s="91"/>
      <c r="R77" s="91"/>
      <c r="S77" s="91"/>
      <c r="T77" s="116"/>
    </row>
    <row r="78">
      <c r="L78" s="91"/>
      <c r="M78" s="91"/>
      <c r="N78" s="91"/>
      <c r="O78" s="91"/>
      <c r="P78" s="91"/>
      <c r="Q78" s="91"/>
      <c r="R78" s="91"/>
      <c r="S78" s="91"/>
      <c r="T78" s="116"/>
    </row>
    <row r="79">
      <c r="L79" s="91"/>
      <c r="M79" s="91"/>
      <c r="N79" s="91"/>
      <c r="O79" s="91"/>
      <c r="P79" s="91"/>
      <c r="Q79" s="91"/>
      <c r="R79" s="91"/>
      <c r="S79" s="91"/>
      <c r="T79" s="116"/>
    </row>
    <row r="80">
      <c r="L80" s="91"/>
      <c r="M80" s="91"/>
      <c r="N80" s="91"/>
      <c r="O80" s="91"/>
      <c r="P80" s="91"/>
      <c r="Q80" s="91"/>
      <c r="R80" s="91"/>
      <c r="S80" s="91"/>
      <c r="T80" s="116"/>
    </row>
    <row r="81">
      <c r="L81" s="91"/>
      <c r="M81" s="91"/>
      <c r="N81" s="91"/>
      <c r="O81" s="91"/>
      <c r="P81" s="91"/>
      <c r="Q81" s="91"/>
      <c r="R81" s="91"/>
      <c r="S81" s="91"/>
      <c r="T81" s="116"/>
    </row>
    <row r="82">
      <c r="L82" s="91"/>
      <c r="M82" s="91"/>
      <c r="N82" s="91"/>
      <c r="O82" s="91"/>
      <c r="P82" s="91"/>
      <c r="Q82" s="91"/>
      <c r="R82" s="91"/>
      <c r="S82" s="91"/>
      <c r="T82" s="116"/>
    </row>
    <row r="83">
      <c r="L83" s="91"/>
      <c r="M83" s="91"/>
      <c r="N83" s="91"/>
      <c r="O83" s="91"/>
      <c r="P83" s="91"/>
      <c r="Q83" s="91"/>
      <c r="R83" s="91"/>
      <c r="S83" s="91"/>
      <c r="T83" s="116"/>
    </row>
    <row r="84">
      <c r="L84" s="91"/>
      <c r="M84" s="91"/>
      <c r="N84" s="91"/>
      <c r="O84" s="91"/>
      <c r="P84" s="91"/>
      <c r="Q84" s="91"/>
      <c r="R84" s="91"/>
      <c r="S84" s="91"/>
      <c r="T84" s="116"/>
    </row>
    <row r="85">
      <c r="L85" s="91"/>
      <c r="M85" s="91"/>
      <c r="N85" s="91"/>
      <c r="O85" s="91"/>
      <c r="P85" s="91"/>
      <c r="Q85" s="91"/>
      <c r="R85" s="91"/>
      <c r="S85" s="91"/>
      <c r="T85" s="116"/>
    </row>
    <row r="86">
      <c r="L86" s="91"/>
      <c r="M86" s="91"/>
      <c r="N86" s="91"/>
      <c r="O86" s="91"/>
      <c r="P86" s="91"/>
      <c r="Q86" s="91"/>
      <c r="R86" s="91"/>
      <c r="S86" s="91"/>
      <c r="T86" s="116"/>
    </row>
    <row r="87">
      <c r="L87" s="91"/>
      <c r="M87" s="91"/>
      <c r="N87" s="91"/>
      <c r="O87" s="91"/>
      <c r="P87" s="91"/>
      <c r="Q87" s="91"/>
      <c r="R87" s="91"/>
      <c r="S87" s="91"/>
      <c r="T87" s="116"/>
    </row>
    <row r="88">
      <c r="L88" s="91"/>
      <c r="M88" s="91"/>
      <c r="N88" s="91"/>
      <c r="O88" s="91"/>
      <c r="P88" s="91"/>
      <c r="Q88" s="91"/>
      <c r="R88" s="91"/>
      <c r="S88" s="91"/>
      <c r="T88" s="116"/>
    </row>
    <row r="89">
      <c r="L89" s="91"/>
      <c r="M89" s="91"/>
      <c r="N89" s="91"/>
      <c r="O89" s="91"/>
      <c r="P89" s="91"/>
      <c r="Q89" s="91"/>
      <c r="R89" s="91"/>
      <c r="S89" s="91"/>
      <c r="T89" s="116"/>
    </row>
    <row r="90">
      <c r="L90" s="91"/>
      <c r="M90" s="91"/>
      <c r="N90" s="91"/>
      <c r="O90" s="91"/>
      <c r="P90" s="91"/>
      <c r="Q90" s="91"/>
      <c r="R90" s="91"/>
      <c r="S90" s="91"/>
      <c r="T90" s="116"/>
    </row>
    <row r="91">
      <c r="L91" s="91"/>
      <c r="M91" s="91"/>
      <c r="N91" s="91"/>
      <c r="O91" s="91"/>
      <c r="P91" s="91"/>
      <c r="Q91" s="91"/>
      <c r="R91" s="91"/>
      <c r="S91" s="91"/>
      <c r="T91" s="116"/>
    </row>
    <row r="92">
      <c r="L92" s="91"/>
      <c r="M92" s="91"/>
      <c r="N92" s="91"/>
      <c r="O92" s="91"/>
      <c r="P92" s="91"/>
      <c r="Q92" s="91"/>
      <c r="R92" s="91"/>
      <c r="S92" s="91"/>
      <c r="T92" s="116"/>
    </row>
    <row r="93">
      <c r="L93" s="91"/>
      <c r="M93" s="91"/>
      <c r="N93" s="91"/>
      <c r="O93" s="91"/>
      <c r="P93" s="91"/>
      <c r="Q93" s="91"/>
      <c r="R93" s="91"/>
      <c r="S93" s="91"/>
      <c r="T93" s="116"/>
    </row>
    <row r="94">
      <c r="L94" s="91"/>
      <c r="M94" s="91"/>
      <c r="N94" s="91"/>
      <c r="O94" s="91"/>
      <c r="P94" s="91"/>
      <c r="Q94" s="91"/>
      <c r="R94" s="91"/>
      <c r="S94" s="91"/>
      <c r="T94" s="116"/>
    </row>
    <row r="95">
      <c r="L95" s="91"/>
      <c r="M95" s="91"/>
      <c r="N95" s="91"/>
      <c r="O95" s="91"/>
      <c r="P95" s="91"/>
      <c r="Q95" s="91"/>
      <c r="R95" s="91"/>
      <c r="S95" s="91"/>
      <c r="T95" s="116"/>
    </row>
    <row r="96">
      <c r="L96" s="91"/>
      <c r="M96" s="91"/>
      <c r="N96" s="91"/>
      <c r="O96" s="91"/>
      <c r="P96" s="91"/>
      <c r="Q96" s="91"/>
      <c r="R96" s="91"/>
      <c r="S96" s="91"/>
      <c r="T96" s="116"/>
    </row>
    <row r="97">
      <c r="L97" s="91"/>
      <c r="M97" s="91"/>
      <c r="N97" s="91"/>
      <c r="O97" s="91"/>
      <c r="P97" s="91"/>
      <c r="Q97" s="91"/>
      <c r="R97" s="91"/>
      <c r="S97" s="91"/>
      <c r="T97" s="116"/>
    </row>
    <row r="98">
      <c r="L98" s="91"/>
      <c r="M98" s="91"/>
      <c r="N98" s="91"/>
      <c r="O98" s="91"/>
      <c r="P98" s="91"/>
      <c r="Q98" s="91"/>
      <c r="R98" s="91"/>
      <c r="S98" s="91"/>
      <c r="T98" s="116"/>
    </row>
    <row r="99">
      <c r="L99" s="91"/>
      <c r="M99" s="91"/>
      <c r="N99" s="91"/>
      <c r="O99" s="91"/>
      <c r="P99" s="91"/>
      <c r="Q99" s="91"/>
      <c r="R99" s="91"/>
      <c r="S99" s="91"/>
      <c r="T99" s="116"/>
    </row>
    <row r="100">
      <c r="L100" s="91"/>
      <c r="M100" s="91"/>
      <c r="N100" s="91"/>
      <c r="O100" s="91"/>
      <c r="P100" s="91"/>
      <c r="Q100" s="91"/>
      <c r="R100" s="91"/>
      <c r="S100" s="91"/>
      <c r="T100" s="116"/>
    </row>
    <row r="101">
      <c r="L101" s="91"/>
      <c r="M101" s="91"/>
      <c r="N101" s="91"/>
      <c r="O101" s="91"/>
      <c r="P101" s="91"/>
      <c r="Q101" s="91"/>
      <c r="R101" s="91"/>
      <c r="S101" s="91"/>
      <c r="T101" s="116"/>
    </row>
    <row r="102">
      <c r="L102" s="91"/>
      <c r="M102" s="91"/>
      <c r="N102" s="91"/>
      <c r="O102" s="91"/>
      <c r="P102" s="91"/>
      <c r="Q102" s="91"/>
      <c r="R102" s="91"/>
      <c r="S102" s="91"/>
      <c r="T102" s="116"/>
    </row>
    <row r="103">
      <c r="L103" s="91"/>
      <c r="M103" s="91"/>
      <c r="N103" s="91"/>
      <c r="O103" s="91"/>
      <c r="P103" s="91"/>
      <c r="Q103" s="91"/>
      <c r="R103" s="91"/>
      <c r="S103" s="91"/>
      <c r="T103" s="116"/>
    </row>
    <row r="104">
      <c r="L104" s="91"/>
      <c r="M104" s="91"/>
      <c r="N104" s="91"/>
      <c r="O104" s="91"/>
      <c r="P104" s="91"/>
      <c r="Q104" s="91"/>
      <c r="R104" s="91"/>
      <c r="S104" s="91"/>
      <c r="T104" s="116"/>
    </row>
    <row r="105">
      <c r="L105" s="91"/>
      <c r="M105" s="91"/>
      <c r="N105" s="91"/>
      <c r="O105" s="91"/>
      <c r="P105" s="91"/>
      <c r="Q105" s="91"/>
      <c r="R105" s="91"/>
      <c r="S105" s="91"/>
      <c r="T105" s="116"/>
    </row>
    <row r="106">
      <c r="L106" s="91"/>
      <c r="M106" s="91"/>
      <c r="N106" s="91"/>
      <c r="O106" s="91"/>
      <c r="P106" s="91"/>
      <c r="Q106" s="91"/>
      <c r="R106" s="91"/>
      <c r="S106" s="91"/>
      <c r="T106" s="116"/>
    </row>
    <row r="107">
      <c r="L107" s="91"/>
      <c r="M107" s="91"/>
      <c r="N107" s="91"/>
      <c r="O107" s="91"/>
      <c r="P107" s="91"/>
      <c r="Q107" s="91"/>
      <c r="R107" s="91"/>
      <c r="S107" s="91"/>
      <c r="T107" s="116"/>
    </row>
    <row r="108">
      <c r="L108" s="91"/>
      <c r="M108" s="91"/>
      <c r="N108" s="91"/>
      <c r="O108" s="91"/>
      <c r="P108" s="91"/>
      <c r="Q108" s="91"/>
      <c r="R108" s="91"/>
      <c r="S108" s="91"/>
      <c r="T108" s="116"/>
    </row>
    <row r="109">
      <c r="L109" s="91"/>
      <c r="M109" s="91"/>
      <c r="N109" s="91"/>
      <c r="O109" s="91"/>
      <c r="P109" s="91"/>
      <c r="Q109" s="91"/>
      <c r="R109" s="91"/>
      <c r="S109" s="91"/>
      <c r="T109" s="116"/>
    </row>
    <row r="110">
      <c r="L110" s="91"/>
      <c r="M110" s="91"/>
      <c r="N110" s="91"/>
      <c r="O110" s="91"/>
      <c r="P110" s="91"/>
      <c r="Q110" s="91"/>
      <c r="R110" s="91"/>
      <c r="S110" s="91"/>
      <c r="T110" s="116"/>
    </row>
    <row r="111">
      <c r="L111" s="91"/>
      <c r="M111" s="91"/>
      <c r="N111" s="91"/>
      <c r="O111" s="91"/>
      <c r="P111" s="91"/>
      <c r="Q111" s="91"/>
      <c r="R111" s="91"/>
      <c r="S111" s="91"/>
      <c r="T111" s="116"/>
    </row>
    <row r="112">
      <c r="L112" s="91"/>
      <c r="M112" s="91"/>
      <c r="N112" s="91"/>
      <c r="O112" s="91"/>
      <c r="P112" s="91"/>
      <c r="Q112" s="91"/>
      <c r="R112" s="91"/>
      <c r="S112" s="91"/>
      <c r="T112" s="116"/>
    </row>
    <row r="113">
      <c r="L113" s="91"/>
      <c r="M113" s="91"/>
      <c r="N113" s="91"/>
      <c r="O113" s="91"/>
      <c r="P113" s="91"/>
      <c r="Q113" s="91"/>
      <c r="R113" s="91"/>
      <c r="S113" s="91"/>
      <c r="T113" s="116"/>
    </row>
    <row r="114">
      <c r="L114" s="91"/>
      <c r="M114" s="91"/>
      <c r="N114" s="91"/>
      <c r="O114" s="91"/>
      <c r="P114" s="91"/>
      <c r="Q114" s="91"/>
      <c r="R114" s="91"/>
      <c r="S114" s="91"/>
      <c r="T114" s="116"/>
    </row>
    <row r="115">
      <c r="L115" s="91"/>
      <c r="M115" s="91"/>
      <c r="N115" s="91"/>
      <c r="O115" s="91"/>
      <c r="P115" s="91"/>
      <c r="Q115" s="91"/>
      <c r="R115" s="91"/>
      <c r="S115" s="91"/>
      <c r="T115" s="116"/>
    </row>
    <row r="116">
      <c r="L116" s="91"/>
      <c r="M116" s="91"/>
      <c r="N116" s="91"/>
      <c r="O116" s="91"/>
      <c r="P116" s="91"/>
      <c r="Q116" s="91"/>
      <c r="R116" s="91"/>
      <c r="S116" s="91"/>
      <c r="T116" s="116"/>
    </row>
    <row r="117">
      <c r="L117" s="91"/>
      <c r="M117" s="91"/>
      <c r="N117" s="91"/>
      <c r="O117" s="91"/>
      <c r="P117" s="91"/>
      <c r="Q117" s="91"/>
      <c r="R117" s="91"/>
      <c r="S117" s="91"/>
      <c r="T117" s="116"/>
    </row>
    <row r="118">
      <c r="L118" s="91"/>
      <c r="M118" s="91"/>
      <c r="N118" s="91"/>
      <c r="O118" s="91"/>
      <c r="P118" s="91"/>
      <c r="Q118" s="91"/>
      <c r="R118" s="91"/>
      <c r="S118" s="91"/>
      <c r="T118" s="116"/>
    </row>
    <row r="119">
      <c r="L119" s="91"/>
      <c r="M119" s="91"/>
      <c r="N119" s="91"/>
      <c r="O119" s="91"/>
      <c r="P119" s="91"/>
      <c r="Q119" s="91"/>
      <c r="R119" s="91"/>
      <c r="S119" s="91"/>
      <c r="T119" s="116"/>
    </row>
    <row r="120">
      <c r="L120" s="91"/>
      <c r="M120" s="91"/>
      <c r="N120" s="91"/>
      <c r="O120" s="91"/>
      <c r="P120" s="91"/>
      <c r="Q120" s="91"/>
      <c r="R120" s="91"/>
      <c r="S120" s="91"/>
      <c r="T120" s="116"/>
    </row>
    <row r="121">
      <c r="L121" s="91"/>
      <c r="M121" s="91"/>
      <c r="N121" s="91"/>
      <c r="O121" s="91"/>
      <c r="P121" s="91"/>
      <c r="Q121" s="91"/>
      <c r="R121" s="91"/>
      <c r="S121" s="91"/>
      <c r="T121" s="116"/>
    </row>
    <row r="122">
      <c r="L122" s="91"/>
      <c r="M122" s="91"/>
      <c r="N122" s="91"/>
      <c r="O122" s="91"/>
      <c r="P122" s="91"/>
      <c r="Q122" s="91"/>
      <c r="R122" s="91"/>
      <c r="S122" s="91"/>
      <c r="T122" s="116"/>
    </row>
    <row r="123">
      <c r="L123" s="91"/>
      <c r="M123" s="91"/>
      <c r="N123" s="91"/>
      <c r="O123" s="91"/>
      <c r="P123" s="91"/>
      <c r="Q123" s="91"/>
      <c r="R123" s="91"/>
      <c r="S123" s="91"/>
      <c r="T123" s="116"/>
    </row>
    <row r="124">
      <c r="L124" s="91"/>
      <c r="M124" s="91"/>
      <c r="N124" s="91"/>
      <c r="O124" s="91"/>
      <c r="P124" s="91"/>
      <c r="Q124" s="91"/>
      <c r="R124" s="91"/>
      <c r="S124" s="91"/>
      <c r="T124" s="116"/>
    </row>
    <row r="125">
      <c r="L125" s="91"/>
      <c r="M125" s="91"/>
      <c r="N125" s="91"/>
      <c r="O125" s="91"/>
      <c r="P125" s="91"/>
      <c r="Q125" s="91"/>
      <c r="R125" s="91"/>
      <c r="S125" s="91"/>
      <c r="T125" s="116"/>
    </row>
    <row r="126">
      <c r="L126" s="91"/>
      <c r="M126" s="91"/>
      <c r="N126" s="91"/>
      <c r="O126" s="91"/>
      <c r="P126" s="91"/>
      <c r="Q126" s="91"/>
      <c r="R126" s="91"/>
      <c r="S126" s="91"/>
      <c r="T126" s="116"/>
    </row>
    <row r="127">
      <c r="L127" s="91"/>
      <c r="M127" s="91"/>
      <c r="N127" s="91"/>
      <c r="O127" s="91"/>
      <c r="P127" s="91"/>
      <c r="Q127" s="91"/>
      <c r="R127" s="91"/>
      <c r="S127" s="91"/>
      <c r="T127" s="116"/>
    </row>
    <row r="128">
      <c r="L128" s="91"/>
      <c r="M128" s="91"/>
      <c r="N128" s="91"/>
      <c r="O128" s="91"/>
      <c r="P128" s="91"/>
      <c r="Q128" s="91"/>
      <c r="R128" s="91"/>
      <c r="S128" s="91"/>
      <c r="T128" s="116"/>
    </row>
    <row r="129">
      <c r="L129" s="91"/>
      <c r="M129" s="91"/>
      <c r="N129" s="91"/>
      <c r="O129" s="91"/>
      <c r="P129" s="91"/>
      <c r="Q129" s="91"/>
      <c r="R129" s="91"/>
      <c r="S129" s="91"/>
      <c r="T129" s="116"/>
    </row>
    <row r="130">
      <c r="L130" s="91"/>
      <c r="M130" s="91"/>
      <c r="N130" s="91"/>
      <c r="O130" s="91"/>
      <c r="P130" s="91"/>
      <c r="Q130" s="91"/>
      <c r="R130" s="91"/>
      <c r="S130" s="91"/>
      <c r="T130" s="116"/>
    </row>
    <row r="131">
      <c r="L131" s="91"/>
      <c r="M131" s="91"/>
      <c r="N131" s="91"/>
      <c r="O131" s="91"/>
      <c r="P131" s="91"/>
      <c r="Q131" s="91"/>
      <c r="R131" s="91"/>
      <c r="S131" s="91"/>
      <c r="T131" s="116"/>
    </row>
    <row r="132">
      <c r="L132" s="91"/>
      <c r="M132" s="91"/>
      <c r="N132" s="91"/>
      <c r="O132" s="91"/>
      <c r="P132" s="91"/>
      <c r="Q132" s="91"/>
      <c r="R132" s="91"/>
      <c r="S132" s="91"/>
      <c r="T132" s="116"/>
    </row>
    <row r="133">
      <c r="L133" s="91"/>
      <c r="M133" s="91"/>
      <c r="N133" s="91"/>
      <c r="O133" s="91"/>
      <c r="P133" s="91"/>
      <c r="Q133" s="91"/>
      <c r="R133" s="91"/>
      <c r="S133" s="91"/>
      <c r="T133" s="116"/>
    </row>
    <row r="134">
      <c r="L134" s="91"/>
      <c r="M134" s="91"/>
      <c r="N134" s="91"/>
      <c r="O134" s="91"/>
      <c r="P134" s="91"/>
      <c r="Q134" s="91"/>
      <c r="R134" s="91"/>
      <c r="S134" s="91"/>
      <c r="T134" s="116"/>
    </row>
    <row r="135">
      <c r="L135" s="91"/>
      <c r="M135" s="91"/>
      <c r="N135" s="91"/>
      <c r="O135" s="91"/>
      <c r="P135" s="91"/>
      <c r="Q135" s="91"/>
      <c r="R135" s="91"/>
      <c r="S135" s="91"/>
      <c r="T135" s="116"/>
    </row>
    <row r="136">
      <c r="L136" s="91"/>
      <c r="M136" s="91"/>
      <c r="N136" s="91"/>
      <c r="O136" s="91"/>
      <c r="P136" s="91"/>
      <c r="Q136" s="91"/>
      <c r="R136" s="91"/>
      <c r="S136" s="91"/>
      <c r="T136" s="116"/>
    </row>
    <row r="137">
      <c r="L137" s="91"/>
      <c r="M137" s="91"/>
      <c r="N137" s="91"/>
      <c r="O137" s="91"/>
      <c r="P137" s="91"/>
      <c r="Q137" s="91"/>
      <c r="R137" s="91"/>
      <c r="S137" s="91"/>
      <c r="T137" s="116"/>
    </row>
    <row r="138">
      <c r="L138" s="91"/>
      <c r="M138" s="91"/>
      <c r="N138" s="91"/>
      <c r="O138" s="91"/>
      <c r="P138" s="91"/>
      <c r="Q138" s="91"/>
      <c r="R138" s="91"/>
      <c r="S138" s="91"/>
      <c r="T138" s="116"/>
    </row>
    <row r="139">
      <c r="L139" s="91"/>
      <c r="M139" s="91"/>
      <c r="N139" s="91"/>
      <c r="O139" s="91"/>
      <c r="P139" s="91"/>
      <c r="Q139" s="91"/>
      <c r="R139" s="91"/>
      <c r="S139" s="91"/>
      <c r="T139" s="116"/>
    </row>
    <row r="140">
      <c r="L140" s="91"/>
      <c r="M140" s="91"/>
      <c r="N140" s="91"/>
      <c r="O140" s="91"/>
      <c r="P140" s="91"/>
      <c r="Q140" s="91"/>
      <c r="R140" s="91"/>
      <c r="S140" s="91"/>
      <c r="T140" s="116"/>
    </row>
    <row r="141">
      <c r="L141" s="91"/>
      <c r="M141" s="91"/>
      <c r="N141" s="91"/>
      <c r="O141" s="91"/>
      <c r="P141" s="91"/>
      <c r="Q141" s="91"/>
      <c r="R141" s="91"/>
      <c r="S141" s="91"/>
      <c r="T141" s="116"/>
    </row>
    <row r="142">
      <c r="L142" s="91"/>
      <c r="M142" s="91"/>
      <c r="N142" s="91"/>
      <c r="O142" s="91"/>
      <c r="P142" s="91"/>
      <c r="Q142" s="91"/>
      <c r="R142" s="91"/>
      <c r="S142" s="91"/>
      <c r="T142" s="116"/>
    </row>
    <row r="143">
      <c r="L143" s="91"/>
      <c r="M143" s="91"/>
      <c r="N143" s="91"/>
      <c r="O143" s="91"/>
      <c r="P143" s="91"/>
      <c r="Q143" s="91"/>
      <c r="R143" s="91"/>
      <c r="S143" s="91"/>
      <c r="T143" s="116"/>
    </row>
    <row r="144">
      <c r="L144" s="91"/>
      <c r="M144" s="91"/>
      <c r="N144" s="91"/>
      <c r="O144" s="91"/>
      <c r="P144" s="91"/>
      <c r="Q144" s="91"/>
      <c r="R144" s="91"/>
      <c r="S144" s="91"/>
      <c r="T144" s="116"/>
    </row>
    <row r="145">
      <c r="L145" s="91"/>
      <c r="M145" s="91"/>
      <c r="N145" s="91"/>
      <c r="O145" s="91"/>
      <c r="P145" s="91"/>
      <c r="Q145" s="91"/>
      <c r="R145" s="91"/>
      <c r="S145" s="91"/>
      <c r="T145" s="116"/>
    </row>
    <row r="146">
      <c r="L146" s="91"/>
      <c r="M146" s="91"/>
      <c r="N146" s="91"/>
      <c r="O146" s="91"/>
      <c r="P146" s="91"/>
      <c r="Q146" s="91"/>
      <c r="R146" s="91"/>
      <c r="S146" s="91"/>
      <c r="T146" s="116"/>
    </row>
    <row r="147">
      <c r="L147" s="91"/>
      <c r="M147" s="91"/>
      <c r="N147" s="91"/>
      <c r="O147" s="91"/>
      <c r="P147" s="91"/>
      <c r="Q147" s="91"/>
      <c r="R147" s="91"/>
      <c r="S147" s="91"/>
      <c r="T147" s="116"/>
    </row>
    <row r="148">
      <c r="L148" s="91"/>
      <c r="M148" s="91"/>
      <c r="N148" s="91"/>
      <c r="O148" s="91"/>
      <c r="P148" s="91"/>
      <c r="Q148" s="91"/>
      <c r="R148" s="91"/>
      <c r="S148" s="91"/>
      <c r="T148" s="116"/>
    </row>
    <row r="149">
      <c r="L149" s="91"/>
      <c r="M149" s="91"/>
      <c r="N149" s="91"/>
      <c r="O149" s="91"/>
      <c r="P149" s="91"/>
      <c r="Q149" s="91"/>
      <c r="R149" s="91"/>
      <c r="S149" s="91"/>
      <c r="T149" s="116"/>
    </row>
    <row r="150">
      <c r="L150" s="91"/>
      <c r="M150" s="91"/>
      <c r="N150" s="91"/>
      <c r="O150" s="91"/>
      <c r="P150" s="91"/>
      <c r="Q150" s="91"/>
      <c r="R150" s="91"/>
      <c r="S150" s="91"/>
      <c r="T150" s="116"/>
    </row>
    <row r="151">
      <c r="L151" s="91"/>
      <c r="M151" s="91"/>
      <c r="N151" s="91"/>
      <c r="O151" s="91"/>
      <c r="P151" s="91"/>
      <c r="Q151" s="91"/>
      <c r="R151" s="91"/>
      <c r="S151" s="91"/>
      <c r="T151" s="116"/>
    </row>
    <row r="152">
      <c r="L152" s="91"/>
      <c r="M152" s="91"/>
      <c r="N152" s="91"/>
      <c r="O152" s="91"/>
      <c r="P152" s="91"/>
      <c r="Q152" s="91"/>
      <c r="R152" s="91"/>
      <c r="S152" s="91"/>
      <c r="T152" s="116"/>
    </row>
    <row r="153">
      <c r="L153" s="91"/>
      <c r="M153" s="91"/>
      <c r="N153" s="91"/>
      <c r="O153" s="91"/>
      <c r="P153" s="91"/>
      <c r="Q153" s="91"/>
      <c r="R153" s="91"/>
      <c r="S153" s="91"/>
      <c r="T153" s="116"/>
    </row>
    <row r="154">
      <c r="L154" s="91"/>
      <c r="M154" s="91"/>
      <c r="N154" s="91"/>
      <c r="O154" s="91"/>
      <c r="P154" s="91"/>
      <c r="Q154" s="91"/>
      <c r="R154" s="91"/>
      <c r="S154" s="91"/>
      <c r="T154" s="116"/>
    </row>
    <row r="155">
      <c r="L155" s="91"/>
      <c r="M155" s="91"/>
      <c r="N155" s="91"/>
      <c r="O155" s="91"/>
      <c r="P155" s="91"/>
      <c r="Q155" s="91"/>
      <c r="R155" s="91"/>
      <c r="S155" s="91"/>
      <c r="T155" s="116"/>
    </row>
    <row r="156">
      <c r="L156" s="91"/>
      <c r="M156" s="91"/>
      <c r="N156" s="91"/>
      <c r="O156" s="91"/>
      <c r="P156" s="91"/>
      <c r="Q156" s="91"/>
      <c r="R156" s="91"/>
      <c r="S156" s="91"/>
      <c r="T156" s="116"/>
    </row>
    <row r="157">
      <c r="L157" s="91"/>
      <c r="M157" s="91"/>
      <c r="N157" s="91"/>
      <c r="O157" s="91"/>
      <c r="P157" s="91"/>
      <c r="Q157" s="91"/>
      <c r="R157" s="91"/>
      <c r="S157" s="91"/>
      <c r="T157" s="116"/>
    </row>
    <row r="158">
      <c r="L158" s="91"/>
      <c r="M158" s="91"/>
      <c r="N158" s="91"/>
      <c r="O158" s="91"/>
      <c r="P158" s="91"/>
      <c r="Q158" s="91"/>
      <c r="R158" s="91"/>
      <c r="S158" s="91"/>
      <c r="T158" s="116"/>
    </row>
    <row r="159">
      <c r="L159" s="91"/>
      <c r="M159" s="91"/>
      <c r="N159" s="91"/>
      <c r="O159" s="91"/>
      <c r="P159" s="91"/>
      <c r="Q159" s="91"/>
      <c r="R159" s="91"/>
      <c r="S159" s="91"/>
      <c r="T159" s="116"/>
    </row>
    <row r="160">
      <c r="L160" s="91"/>
      <c r="M160" s="91"/>
      <c r="N160" s="91"/>
      <c r="O160" s="91"/>
      <c r="P160" s="91"/>
      <c r="Q160" s="91"/>
      <c r="R160" s="91"/>
      <c r="S160" s="91"/>
      <c r="T160" s="116"/>
    </row>
    <row r="161">
      <c r="L161" s="91"/>
      <c r="M161" s="91"/>
      <c r="N161" s="91"/>
      <c r="O161" s="91"/>
      <c r="P161" s="91"/>
      <c r="Q161" s="91"/>
      <c r="R161" s="91"/>
      <c r="S161" s="91"/>
      <c r="T161" s="116"/>
    </row>
    <row r="162">
      <c r="L162" s="91"/>
      <c r="M162" s="91"/>
      <c r="N162" s="91"/>
      <c r="O162" s="91"/>
      <c r="P162" s="91"/>
      <c r="Q162" s="91"/>
      <c r="R162" s="91"/>
      <c r="S162" s="91"/>
      <c r="T162" s="116"/>
    </row>
    <row r="163">
      <c r="L163" s="91"/>
      <c r="M163" s="91"/>
      <c r="N163" s="91"/>
      <c r="O163" s="91"/>
      <c r="P163" s="91"/>
      <c r="Q163" s="91"/>
      <c r="R163" s="91"/>
      <c r="S163" s="91"/>
      <c r="T163" s="116"/>
    </row>
    <row r="164">
      <c r="L164" s="91"/>
      <c r="M164" s="91"/>
      <c r="N164" s="91"/>
      <c r="O164" s="91"/>
      <c r="P164" s="91"/>
      <c r="Q164" s="91"/>
      <c r="R164" s="91"/>
      <c r="S164" s="91"/>
      <c r="T164" s="116"/>
    </row>
    <row r="165">
      <c r="L165" s="91"/>
      <c r="M165" s="91"/>
      <c r="N165" s="91"/>
      <c r="O165" s="91"/>
      <c r="P165" s="91"/>
      <c r="Q165" s="91"/>
      <c r="R165" s="91"/>
      <c r="S165" s="91"/>
      <c r="T165" s="116"/>
    </row>
    <row r="166">
      <c r="L166" s="91"/>
      <c r="M166" s="91"/>
      <c r="N166" s="91"/>
      <c r="O166" s="91"/>
      <c r="P166" s="91"/>
      <c r="Q166" s="91"/>
      <c r="R166" s="91"/>
      <c r="S166" s="91"/>
      <c r="T166" s="116"/>
    </row>
    <row r="167">
      <c r="L167" s="91"/>
      <c r="M167" s="91"/>
      <c r="N167" s="91"/>
      <c r="O167" s="91"/>
      <c r="P167" s="91"/>
      <c r="Q167" s="91"/>
      <c r="R167" s="91"/>
      <c r="S167" s="91"/>
      <c r="T167" s="116"/>
    </row>
    <row r="168">
      <c r="L168" s="91"/>
      <c r="M168" s="91"/>
      <c r="N168" s="91"/>
      <c r="O168" s="91"/>
      <c r="P168" s="91"/>
      <c r="Q168" s="91"/>
      <c r="R168" s="91"/>
      <c r="S168" s="91"/>
      <c r="T168" s="116"/>
    </row>
    <row r="169">
      <c r="L169" s="91"/>
      <c r="M169" s="91"/>
      <c r="N169" s="91"/>
      <c r="O169" s="91"/>
      <c r="P169" s="91"/>
      <c r="Q169" s="91"/>
      <c r="R169" s="91"/>
      <c r="S169" s="91"/>
      <c r="T169" s="116"/>
    </row>
    <row r="170">
      <c r="L170" s="91"/>
      <c r="M170" s="91"/>
      <c r="N170" s="91"/>
      <c r="O170" s="91"/>
      <c r="P170" s="91"/>
      <c r="Q170" s="91"/>
      <c r="R170" s="91"/>
      <c r="S170" s="91"/>
      <c r="T170" s="116"/>
    </row>
    <row r="171">
      <c r="L171" s="91"/>
      <c r="M171" s="91"/>
      <c r="N171" s="91"/>
      <c r="O171" s="91"/>
      <c r="P171" s="91"/>
      <c r="Q171" s="91"/>
      <c r="R171" s="91"/>
      <c r="S171" s="91"/>
      <c r="T171" s="116"/>
    </row>
    <row r="172">
      <c r="L172" s="91"/>
      <c r="M172" s="91"/>
      <c r="N172" s="91"/>
      <c r="O172" s="91"/>
      <c r="P172" s="91"/>
      <c r="Q172" s="91"/>
      <c r="R172" s="91"/>
      <c r="S172" s="91"/>
      <c r="T172" s="116"/>
    </row>
    <row r="173">
      <c r="L173" s="91"/>
      <c r="M173" s="91"/>
      <c r="N173" s="91"/>
      <c r="O173" s="91"/>
      <c r="P173" s="91"/>
      <c r="Q173" s="91"/>
      <c r="R173" s="91"/>
      <c r="S173" s="91"/>
      <c r="T173" s="116"/>
    </row>
    <row r="174">
      <c r="L174" s="91"/>
      <c r="M174" s="91"/>
      <c r="N174" s="91"/>
      <c r="O174" s="91"/>
      <c r="P174" s="91"/>
      <c r="Q174" s="91"/>
      <c r="R174" s="91"/>
      <c r="S174" s="91"/>
      <c r="T174" s="116"/>
    </row>
    <row r="175">
      <c r="L175" s="91"/>
      <c r="M175" s="91"/>
      <c r="N175" s="91"/>
      <c r="O175" s="91"/>
      <c r="P175" s="91"/>
      <c r="Q175" s="91"/>
      <c r="R175" s="91"/>
      <c r="S175" s="91"/>
      <c r="T175" s="116"/>
    </row>
    <row r="176">
      <c r="L176" s="91"/>
      <c r="M176" s="91"/>
      <c r="N176" s="91"/>
      <c r="O176" s="91"/>
      <c r="P176" s="91"/>
      <c r="Q176" s="91"/>
      <c r="R176" s="91"/>
      <c r="S176" s="91"/>
      <c r="T176" s="116"/>
    </row>
    <row r="177">
      <c r="L177" s="91"/>
      <c r="M177" s="91"/>
      <c r="N177" s="91"/>
      <c r="O177" s="91"/>
      <c r="P177" s="91"/>
      <c r="Q177" s="91"/>
      <c r="R177" s="91"/>
      <c r="S177" s="91"/>
      <c r="T177" s="116"/>
    </row>
    <row r="178">
      <c r="L178" s="91"/>
      <c r="M178" s="91"/>
      <c r="N178" s="91"/>
      <c r="O178" s="91"/>
      <c r="P178" s="91"/>
      <c r="Q178" s="91"/>
      <c r="R178" s="91"/>
      <c r="S178" s="91"/>
      <c r="T178" s="116"/>
    </row>
    <row r="179">
      <c r="L179" s="91"/>
      <c r="M179" s="91"/>
      <c r="N179" s="91"/>
      <c r="O179" s="91"/>
      <c r="P179" s="91"/>
      <c r="Q179" s="91"/>
      <c r="R179" s="91"/>
      <c r="S179" s="91"/>
      <c r="T179" s="116"/>
    </row>
    <row r="180">
      <c r="L180" s="91"/>
      <c r="M180" s="91"/>
      <c r="N180" s="91"/>
      <c r="O180" s="91"/>
      <c r="P180" s="91"/>
      <c r="Q180" s="91"/>
      <c r="R180" s="91"/>
      <c r="S180" s="91"/>
      <c r="T180" s="116"/>
    </row>
    <row r="181">
      <c r="L181" s="91"/>
      <c r="M181" s="91"/>
      <c r="N181" s="91"/>
      <c r="O181" s="91"/>
      <c r="P181" s="91"/>
      <c r="Q181" s="91"/>
      <c r="R181" s="91"/>
      <c r="S181" s="91"/>
      <c r="T181" s="116"/>
    </row>
    <row r="182">
      <c r="L182" s="91"/>
      <c r="M182" s="91"/>
      <c r="N182" s="91"/>
      <c r="O182" s="91"/>
      <c r="P182" s="91"/>
      <c r="Q182" s="91"/>
      <c r="R182" s="91"/>
      <c r="S182" s="91"/>
      <c r="T182" s="116"/>
    </row>
    <row r="183">
      <c r="L183" s="91"/>
      <c r="M183" s="91"/>
      <c r="N183" s="91"/>
      <c r="O183" s="91"/>
      <c r="P183" s="91"/>
      <c r="Q183" s="91"/>
      <c r="R183" s="91"/>
      <c r="S183" s="91"/>
      <c r="T183" s="116"/>
    </row>
    <row r="184">
      <c r="L184" s="91"/>
      <c r="M184" s="91"/>
      <c r="N184" s="91"/>
      <c r="O184" s="91"/>
      <c r="P184" s="91"/>
      <c r="Q184" s="91"/>
      <c r="R184" s="91"/>
      <c r="S184" s="91"/>
      <c r="T184" s="116"/>
    </row>
    <row r="185">
      <c r="L185" s="91"/>
      <c r="M185" s="91"/>
      <c r="N185" s="91"/>
      <c r="O185" s="91"/>
      <c r="P185" s="91"/>
      <c r="Q185" s="91"/>
      <c r="R185" s="91"/>
      <c r="S185" s="91"/>
      <c r="T185" s="116"/>
    </row>
    <row r="186">
      <c r="L186" s="91"/>
      <c r="M186" s="91"/>
      <c r="N186" s="91"/>
      <c r="O186" s="91"/>
      <c r="P186" s="91"/>
      <c r="Q186" s="91"/>
      <c r="R186" s="91"/>
      <c r="S186" s="91"/>
      <c r="T186" s="116"/>
    </row>
    <row r="187">
      <c r="L187" s="91"/>
      <c r="M187" s="91"/>
      <c r="N187" s="91"/>
      <c r="O187" s="91"/>
      <c r="P187" s="91"/>
      <c r="Q187" s="91"/>
      <c r="R187" s="91"/>
      <c r="S187" s="91"/>
      <c r="T187" s="116"/>
    </row>
    <row r="188">
      <c r="L188" s="91"/>
      <c r="M188" s="91"/>
      <c r="N188" s="91"/>
      <c r="O188" s="91"/>
      <c r="P188" s="91"/>
      <c r="Q188" s="91"/>
      <c r="R188" s="91"/>
      <c r="S188" s="91"/>
      <c r="T188" s="116"/>
    </row>
    <row r="189">
      <c r="L189" s="91"/>
      <c r="M189" s="91"/>
      <c r="N189" s="91"/>
      <c r="O189" s="91"/>
      <c r="P189" s="91"/>
      <c r="Q189" s="91"/>
      <c r="R189" s="91"/>
      <c r="S189" s="91"/>
      <c r="T189" s="116"/>
    </row>
    <row r="190">
      <c r="L190" s="91"/>
      <c r="M190" s="91"/>
      <c r="N190" s="91"/>
      <c r="O190" s="91"/>
      <c r="P190" s="91"/>
      <c r="Q190" s="91"/>
      <c r="R190" s="91"/>
      <c r="S190" s="91"/>
      <c r="T190" s="116"/>
    </row>
    <row r="191">
      <c r="L191" s="91"/>
      <c r="M191" s="91"/>
      <c r="N191" s="91"/>
      <c r="O191" s="91"/>
      <c r="P191" s="91"/>
      <c r="Q191" s="91"/>
      <c r="R191" s="91"/>
      <c r="S191" s="91"/>
      <c r="T191" s="116"/>
    </row>
    <row r="192">
      <c r="L192" s="91"/>
      <c r="M192" s="91"/>
      <c r="N192" s="91"/>
      <c r="O192" s="91"/>
      <c r="P192" s="91"/>
      <c r="Q192" s="91"/>
      <c r="R192" s="91"/>
      <c r="S192" s="91"/>
      <c r="T192" s="116"/>
    </row>
    <row r="193">
      <c r="L193" s="91"/>
      <c r="M193" s="91"/>
      <c r="N193" s="91"/>
      <c r="O193" s="91"/>
      <c r="P193" s="91"/>
      <c r="Q193" s="91"/>
      <c r="R193" s="91"/>
      <c r="S193" s="91"/>
      <c r="T193" s="116"/>
    </row>
    <row r="194">
      <c r="L194" s="91"/>
      <c r="M194" s="91"/>
      <c r="N194" s="91"/>
      <c r="O194" s="91"/>
      <c r="P194" s="91"/>
      <c r="Q194" s="91"/>
      <c r="R194" s="91"/>
      <c r="S194" s="91"/>
      <c r="T194" s="116"/>
    </row>
    <row r="195">
      <c r="L195" s="91"/>
      <c r="M195" s="91"/>
      <c r="N195" s="91"/>
      <c r="O195" s="91"/>
      <c r="P195" s="91"/>
      <c r="Q195" s="91"/>
      <c r="R195" s="91"/>
      <c r="S195" s="91"/>
      <c r="T195" s="116"/>
    </row>
    <row r="196">
      <c r="L196" s="91"/>
      <c r="M196" s="91"/>
      <c r="N196" s="91"/>
      <c r="O196" s="91"/>
      <c r="P196" s="91"/>
      <c r="Q196" s="91"/>
      <c r="R196" s="91"/>
      <c r="S196" s="91"/>
      <c r="T196" s="116"/>
    </row>
    <row r="197">
      <c r="L197" s="91"/>
      <c r="M197" s="91"/>
      <c r="N197" s="91"/>
      <c r="O197" s="91"/>
      <c r="P197" s="91"/>
      <c r="Q197" s="91"/>
      <c r="R197" s="91"/>
      <c r="S197" s="91"/>
      <c r="T197" s="116"/>
    </row>
    <row r="198">
      <c r="L198" s="91"/>
      <c r="M198" s="91"/>
      <c r="N198" s="91"/>
      <c r="O198" s="91"/>
      <c r="P198" s="91"/>
      <c r="Q198" s="91"/>
      <c r="R198" s="91"/>
      <c r="S198" s="91"/>
      <c r="T198" s="116"/>
    </row>
    <row r="199">
      <c r="L199" s="91"/>
      <c r="M199" s="91"/>
      <c r="N199" s="91"/>
      <c r="O199" s="91"/>
      <c r="P199" s="91"/>
      <c r="Q199" s="91"/>
      <c r="R199" s="91"/>
      <c r="S199" s="91"/>
      <c r="T199" s="116"/>
    </row>
    <row r="200">
      <c r="L200" s="91"/>
      <c r="M200" s="91"/>
      <c r="N200" s="91"/>
      <c r="O200" s="91"/>
      <c r="P200" s="91"/>
      <c r="Q200" s="91"/>
      <c r="R200" s="91"/>
      <c r="S200" s="91"/>
      <c r="T200" s="116"/>
    </row>
    <row r="201">
      <c r="L201" s="91"/>
      <c r="M201" s="91"/>
      <c r="N201" s="91"/>
      <c r="O201" s="91"/>
      <c r="P201" s="91"/>
      <c r="Q201" s="91"/>
      <c r="R201" s="91"/>
      <c r="S201" s="91"/>
      <c r="T201" s="116"/>
    </row>
    <row r="202">
      <c r="L202" s="91"/>
      <c r="M202" s="91"/>
      <c r="N202" s="91"/>
      <c r="O202" s="91"/>
      <c r="P202" s="91"/>
      <c r="Q202" s="91"/>
      <c r="R202" s="91"/>
      <c r="S202" s="91"/>
      <c r="T202" s="116"/>
    </row>
    <row r="203">
      <c r="L203" s="91"/>
      <c r="M203" s="91"/>
      <c r="N203" s="91"/>
      <c r="O203" s="91"/>
      <c r="P203" s="91"/>
      <c r="Q203" s="91"/>
      <c r="R203" s="91"/>
      <c r="S203" s="91"/>
      <c r="T203" s="116"/>
    </row>
    <row r="204">
      <c r="L204" s="91"/>
      <c r="M204" s="91"/>
      <c r="N204" s="91"/>
      <c r="O204" s="91"/>
      <c r="P204" s="91"/>
      <c r="Q204" s="91"/>
      <c r="R204" s="91"/>
      <c r="S204" s="91"/>
      <c r="T204" s="116"/>
    </row>
    <row r="205">
      <c r="L205" s="91"/>
      <c r="M205" s="91"/>
      <c r="N205" s="91"/>
      <c r="O205" s="91"/>
      <c r="P205" s="91"/>
      <c r="Q205" s="91"/>
      <c r="R205" s="91"/>
      <c r="S205" s="91"/>
      <c r="T205" s="116"/>
    </row>
    <row r="206">
      <c r="L206" s="91"/>
      <c r="M206" s="91"/>
      <c r="N206" s="91"/>
      <c r="O206" s="91"/>
      <c r="P206" s="91"/>
      <c r="Q206" s="91"/>
      <c r="R206" s="91"/>
      <c r="S206" s="91"/>
      <c r="T206" s="116"/>
    </row>
    <row r="207">
      <c r="L207" s="91"/>
      <c r="M207" s="91"/>
      <c r="N207" s="91"/>
      <c r="O207" s="91"/>
      <c r="P207" s="91"/>
      <c r="Q207" s="91"/>
      <c r="R207" s="91"/>
      <c r="S207" s="91"/>
      <c r="T207" s="116"/>
    </row>
    <row r="208">
      <c r="L208" s="91"/>
      <c r="M208" s="91"/>
      <c r="N208" s="91"/>
      <c r="O208" s="91"/>
      <c r="P208" s="91"/>
      <c r="Q208" s="91"/>
      <c r="R208" s="91"/>
      <c r="S208" s="91"/>
      <c r="T208" s="116"/>
    </row>
    <row r="209">
      <c r="L209" s="91"/>
      <c r="M209" s="91"/>
      <c r="N209" s="91"/>
      <c r="O209" s="91"/>
      <c r="P209" s="91"/>
      <c r="Q209" s="91"/>
      <c r="R209" s="91"/>
      <c r="S209" s="91"/>
      <c r="T209" s="116"/>
    </row>
    <row r="210">
      <c r="L210" s="91"/>
      <c r="M210" s="91"/>
      <c r="N210" s="91"/>
      <c r="O210" s="91"/>
      <c r="P210" s="91"/>
      <c r="Q210" s="91"/>
      <c r="R210" s="91"/>
      <c r="S210" s="91"/>
      <c r="T210" s="116"/>
    </row>
    <row r="211">
      <c r="L211" s="91"/>
      <c r="M211" s="91"/>
      <c r="N211" s="91"/>
      <c r="O211" s="91"/>
      <c r="P211" s="91"/>
      <c r="Q211" s="91"/>
      <c r="R211" s="91"/>
      <c r="S211" s="91"/>
      <c r="T211" s="116"/>
    </row>
    <row r="212">
      <c r="L212" s="91"/>
      <c r="M212" s="91"/>
      <c r="N212" s="91"/>
      <c r="O212" s="91"/>
      <c r="P212" s="91"/>
      <c r="Q212" s="91"/>
      <c r="R212" s="91"/>
      <c r="S212" s="91"/>
      <c r="T212" s="116"/>
    </row>
    <row r="213">
      <c r="L213" s="91"/>
      <c r="M213" s="91"/>
      <c r="N213" s="91"/>
      <c r="O213" s="91"/>
      <c r="P213" s="91"/>
      <c r="Q213" s="91"/>
      <c r="R213" s="91"/>
      <c r="S213" s="91"/>
      <c r="T213" s="116"/>
    </row>
    <row r="214">
      <c r="L214" s="91"/>
      <c r="M214" s="91"/>
      <c r="N214" s="91"/>
      <c r="O214" s="91"/>
      <c r="P214" s="91"/>
      <c r="Q214" s="91"/>
      <c r="R214" s="91"/>
      <c r="S214" s="91"/>
      <c r="T214" s="116"/>
    </row>
    <row r="215">
      <c r="L215" s="91"/>
      <c r="M215" s="91"/>
      <c r="N215" s="91"/>
      <c r="O215" s="91"/>
      <c r="P215" s="91"/>
      <c r="Q215" s="91"/>
      <c r="R215" s="91"/>
      <c r="S215" s="91"/>
      <c r="T215" s="116"/>
    </row>
    <row r="216">
      <c r="L216" s="91"/>
      <c r="M216" s="91"/>
      <c r="N216" s="91"/>
      <c r="O216" s="91"/>
      <c r="P216" s="91"/>
      <c r="Q216" s="91"/>
      <c r="R216" s="91"/>
      <c r="S216" s="91"/>
      <c r="T216" s="116"/>
    </row>
    <row r="217">
      <c r="L217" s="91"/>
      <c r="M217" s="91"/>
      <c r="N217" s="91"/>
      <c r="O217" s="91"/>
      <c r="P217" s="91"/>
      <c r="Q217" s="91"/>
      <c r="R217" s="91"/>
      <c r="S217" s="91"/>
      <c r="T217" s="116"/>
    </row>
    <row r="218">
      <c r="L218" s="91"/>
      <c r="M218" s="91"/>
      <c r="N218" s="91"/>
      <c r="O218" s="91"/>
      <c r="P218" s="91"/>
      <c r="Q218" s="91"/>
      <c r="R218" s="91"/>
      <c r="S218" s="91"/>
      <c r="T218" s="116"/>
    </row>
    <row r="219">
      <c r="L219" s="91"/>
      <c r="M219" s="91"/>
      <c r="N219" s="91"/>
      <c r="O219" s="91"/>
      <c r="P219" s="91"/>
      <c r="Q219" s="91"/>
      <c r="R219" s="91"/>
      <c r="S219" s="91"/>
      <c r="T219" s="116"/>
    </row>
    <row r="220">
      <c r="L220" s="91"/>
      <c r="M220" s="91"/>
      <c r="N220" s="91"/>
      <c r="O220" s="91"/>
      <c r="P220" s="91"/>
      <c r="Q220" s="91"/>
      <c r="R220" s="91"/>
      <c r="S220" s="91"/>
      <c r="T220" s="116"/>
    </row>
    <row r="221">
      <c r="L221" s="91"/>
      <c r="M221" s="91"/>
      <c r="N221" s="91"/>
      <c r="O221" s="91"/>
      <c r="P221" s="91"/>
      <c r="Q221" s="91"/>
      <c r="R221" s="91"/>
      <c r="S221" s="91"/>
      <c r="T221" s="116"/>
    </row>
    <row r="222">
      <c r="L222" s="91"/>
      <c r="M222" s="91"/>
      <c r="N222" s="91"/>
      <c r="O222" s="91"/>
      <c r="P222" s="91"/>
      <c r="Q222" s="91"/>
      <c r="R222" s="91"/>
      <c r="S222" s="91"/>
      <c r="T222" s="116"/>
    </row>
    <row r="223">
      <c r="L223" s="91"/>
      <c r="M223" s="91"/>
      <c r="N223" s="91"/>
      <c r="O223" s="91"/>
      <c r="P223" s="91"/>
      <c r="Q223" s="91"/>
      <c r="R223" s="91"/>
      <c r="S223" s="91"/>
      <c r="T223" s="116"/>
    </row>
    <row r="224">
      <c r="L224" s="91"/>
      <c r="M224" s="91"/>
      <c r="N224" s="91"/>
      <c r="O224" s="91"/>
      <c r="P224" s="91"/>
      <c r="Q224" s="91"/>
      <c r="R224" s="91"/>
      <c r="S224" s="91"/>
      <c r="T224" s="116"/>
    </row>
    <row r="225">
      <c r="L225" s="91"/>
      <c r="M225" s="91"/>
      <c r="N225" s="91"/>
      <c r="O225" s="91"/>
      <c r="P225" s="91"/>
      <c r="Q225" s="91"/>
      <c r="R225" s="91"/>
      <c r="S225" s="91"/>
      <c r="T225" s="116"/>
    </row>
    <row r="226">
      <c r="L226" s="91"/>
      <c r="M226" s="91"/>
      <c r="N226" s="91"/>
      <c r="O226" s="91"/>
      <c r="P226" s="91"/>
      <c r="Q226" s="91"/>
      <c r="R226" s="91"/>
      <c r="S226" s="91"/>
      <c r="T226" s="116"/>
    </row>
    <row r="227">
      <c r="L227" s="91"/>
      <c r="M227" s="91"/>
      <c r="N227" s="91"/>
      <c r="O227" s="91"/>
      <c r="P227" s="91"/>
      <c r="Q227" s="91"/>
      <c r="R227" s="91"/>
      <c r="S227" s="91"/>
      <c r="T227" s="116"/>
    </row>
    <row r="228">
      <c r="L228" s="91"/>
      <c r="M228" s="91"/>
      <c r="N228" s="91"/>
      <c r="O228" s="91"/>
      <c r="P228" s="91"/>
      <c r="Q228" s="91"/>
      <c r="R228" s="91"/>
      <c r="S228" s="91"/>
      <c r="T228" s="116"/>
    </row>
    <row r="229">
      <c r="L229" s="91"/>
      <c r="M229" s="91"/>
      <c r="N229" s="91"/>
      <c r="O229" s="91"/>
      <c r="P229" s="91"/>
      <c r="Q229" s="91"/>
      <c r="R229" s="91"/>
      <c r="S229" s="91"/>
      <c r="T229" s="116"/>
    </row>
    <row r="230">
      <c r="L230" s="91"/>
      <c r="M230" s="91"/>
      <c r="N230" s="91"/>
      <c r="O230" s="91"/>
      <c r="P230" s="91"/>
      <c r="Q230" s="91"/>
      <c r="R230" s="91"/>
      <c r="S230" s="91"/>
      <c r="T230" s="116"/>
    </row>
    <row r="231">
      <c r="L231" s="91"/>
      <c r="M231" s="91"/>
      <c r="N231" s="91"/>
      <c r="O231" s="91"/>
      <c r="P231" s="91"/>
      <c r="Q231" s="91"/>
      <c r="R231" s="91"/>
      <c r="S231" s="91"/>
      <c r="T231" s="116"/>
    </row>
    <row r="232">
      <c r="L232" s="91"/>
      <c r="M232" s="91"/>
      <c r="N232" s="91"/>
      <c r="O232" s="91"/>
      <c r="P232" s="91"/>
      <c r="Q232" s="91"/>
      <c r="R232" s="91"/>
      <c r="S232" s="91"/>
      <c r="T232" s="116"/>
    </row>
    <row r="233">
      <c r="L233" s="91"/>
      <c r="M233" s="91"/>
      <c r="N233" s="91"/>
      <c r="O233" s="91"/>
      <c r="P233" s="91"/>
      <c r="Q233" s="91"/>
      <c r="R233" s="91"/>
      <c r="S233" s="91"/>
      <c r="T233" s="116"/>
    </row>
    <row r="234">
      <c r="L234" s="91"/>
      <c r="M234" s="91"/>
      <c r="N234" s="91"/>
      <c r="O234" s="91"/>
      <c r="P234" s="91"/>
      <c r="Q234" s="91"/>
      <c r="R234" s="91"/>
      <c r="S234" s="91"/>
      <c r="T234" s="116"/>
    </row>
    <row r="235">
      <c r="L235" s="91"/>
      <c r="M235" s="91"/>
      <c r="N235" s="91"/>
      <c r="O235" s="91"/>
      <c r="P235" s="91"/>
      <c r="Q235" s="91"/>
      <c r="R235" s="91"/>
      <c r="S235" s="91"/>
      <c r="T235" s="116"/>
    </row>
    <row r="236">
      <c r="L236" s="91"/>
      <c r="M236" s="91"/>
      <c r="N236" s="91"/>
      <c r="O236" s="91"/>
      <c r="P236" s="91"/>
      <c r="Q236" s="91"/>
      <c r="R236" s="91"/>
      <c r="S236" s="91"/>
      <c r="T236" s="116"/>
    </row>
    <row r="237">
      <c r="L237" s="91"/>
      <c r="M237" s="91"/>
      <c r="N237" s="91"/>
      <c r="O237" s="91"/>
      <c r="P237" s="91"/>
      <c r="Q237" s="91"/>
      <c r="R237" s="91"/>
      <c r="S237" s="91"/>
      <c r="T237" s="116"/>
    </row>
    <row r="238">
      <c r="L238" s="91"/>
      <c r="M238" s="91"/>
      <c r="N238" s="91"/>
      <c r="O238" s="91"/>
      <c r="P238" s="91"/>
      <c r="Q238" s="91"/>
      <c r="R238" s="91"/>
      <c r="S238" s="91"/>
      <c r="T238" s="116"/>
    </row>
    <row r="239">
      <c r="L239" s="91"/>
      <c r="M239" s="91"/>
      <c r="N239" s="91"/>
      <c r="O239" s="91"/>
      <c r="P239" s="91"/>
      <c r="Q239" s="91"/>
      <c r="R239" s="91"/>
      <c r="S239" s="91"/>
      <c r="T239" s="116"/>
    </row>
    <row r="240">
      <c r="L240" s="91"/>
      <c r="M240" s="91"/>
      <c r="N240" s="91"/>
      <c r="O240" s="91"/>
      <c r="P240" s="91"/>
      <c r="Q240" s="91"/>
      <c r="R240" s="91"/>
      <c r="S240" s="91"/>
      <c r="T240" s="116"/>
    </row>
    <row r="241">
      <c r="L241" s="91"/>
      <c r="M241" s="91"/>
      <c r="N241" s="91"/>
      <c r="O241" s="91"/>
      <c r="P241" s="91"/>
      <c r="Q241" s="91"/>
      <c r="R241" s="91"/>
      <c r="S241" s="91"/>
      <c r="T241" s="116"/>
    </row>
    <row r="242">
      <c r="L242" s="91"/>
      <c r="M242" s="91"/>
      <c r="N242" s="91"/>
      <c r="O242" s="91"/>
      <c r="P242" s="91"/>
      <c r="Q242" s="91"/>
      <c r="R242" s="91"/>
      <c r="S242" s="91"/>
      <c r="T242" s="116"/>
    </row>
    <row r="243">
      <c r="L243" s="91"/>
      <c r="M243" s="91"/>
      <c r="N243" s="91"/>
      <c r="O243" s="91"/>
      <c r="P243" s="91"/>
      <c r="Q243" s="91"/>
      <c r="R243" s="91"/>
      <c r="S243" s="91"/>
      <c r="T243" s="116"/>
    </row>
    <row r="244">
      <c r="L244" s="91"/>
      <c r="M244" s="91"/>
      <c r="N244" s="91"/>
      <c r="O244" s="91"/>
      <c r="P244" s="91"/>
      <c r="Q244" s="91"/>
      <c r="R244" s="91"/>
      <c r="S244" s="91"/>
      <c r="T244" s="116"/>
    </row>
    <row r="245">
      <c r="L245" s="91"/>
      <c r="M245" s="91"/>
      <c r="N245" s="91"/>
      <c r="O245" s="91"/>
      <c r="P245" s="91"/>
      <c r="Q245" s="91"/>
      <c r="R245" s="91"/>
      <c r="S245" s="91"/>
      <c r="T245" s="116"/>
    </row>
    <row r="246">
      <c r="L246" s="91"/>
      <c r="M246" s="91"/>
      <c r="N246" s="91"/>
      <c r="O246" s="91"/>
      <c r="P246" s="91"/>
      <c r="Q246" s="91"/>
      <c r="R246" s="91"/>
      <c r="S246" s="91"/>
      <c r="T246" s="116"/>
    </row>
    <row r="247">
      <c r="L247" s="91"/>
      <c r="M247" s="91"/>
      <c r="N247" s="91"/>
      <c r="O247" s="91"/>
      <c r="P247" s="91"/>
      <c r="Q247" s="91"/>
      <c r="R247" s="91"/>
      <c r="S247" s="91"/>
      <c r="T247" s="116"/>
    </row>
    <row r="248">
      <c r="L248" s="91"/>
      <c r="M248" s="91"/>
      <c r="N248" s="91"/>
      <c r="O248" s="91"/>
      <c r="P248" s="91"/>
      <c r="Q248" s="91"/>
      <c r="R248" s="91"/>
      <c r="S248" s="91"/>
      <c r="T248" s="116"/>
    </row>
    <row r="249">
      <c r="L249" s="91"/>
      <c r="M249" s="91"/>
      <c r="N249" s="91"/>
      <c r="O249" s="91"/>
      <c r="P249" s="91"/>
      <c r="Q249" s="91"/>
      <c r="R249" s="91"/>
      <c r="S249" s="91"/>
      <c r="T249" s="116"/>
    </row>
    <row r="250">
      <c r="L250" s="91"/>
      <c r="M250" s="91"/>
      <c r="N250" s="91"/>
      <c r="O250" s="91"/>
      <c r="P250" s="91"/>
      <c r="Q250" s="91"/>
      <c r="R250" s="91"/>
      <c r="S250" s="91"/>
      <c r="T250" s="116"/>
    </row>
    <row r="251">
      <c r="L251" s="91"/>
      <c r="M251" s="91"/>
      <c r="N251" s="91"/>
      <c r="O251" s="91"/>
      <c r="P251" s="91"/>
      <c r="Q251" s="91"/>
      <c r="R251" s="91"/>
      <c r="S251" s="91"/>
      <c r="T251" s="116"/>
    </row>
    <row r="252">
      <c r="L252" s="91"/>
      <c r="M252" s="91"/>
      <c r="N252" s="91"/>
      <c r="O252" s="91"/>
      <c r="P252" s="91"/>
      <c r="Q252" s="91"/>
      <c r="R252" s="91"/>
      <c r="S252" s="91"/>
      <c r="T252" s="116"/>
    </row>
    <row r="253">
      <c r="L253" s="91"/>
      <c r="M253" s="91"/>
      <c r="N253" s="91"/>
      <c r="O253" s="91"/>
      <c r="P253" s="91"/>
      <c r="Q253" s="91"/>
      <c r="R253" s="91"/>
      <c r="S253" s="91"/>
      <c r="T253" s="116"/>
    </row>
    <row r="254">
      <c r="L254" s="91"/>
      <c r="M254" s="91"/>
      <c r="N254" s="91"/>
      <c r="O254" s="91"/>
      <c r="P254" s="91"/>
      <c r="Q254" s="91"/>
      <c r="R254" s="91"/>
      <c r="S254" s="91"/>
      <c r="T254" s="116"/>
    </row>
    <row r="255">
      <c r="L255" s="91"/>
      <c r="M255" s="91"/>
      <c r="N255" s="91"/>
      <c r="O255" s="91"/>
      <c r="P255" s="91"/>
      <c r="Q255" s="91"/>
      <c r="R255" s="91"/>
      <c r="S255" s="91"/>
      <c r="T255" s="116"/>
    </row>
    <row r="256">
      <c r="L256" s="91"/>
      <c r="M256" s="91"/>
      <c r="N256" s="91"/>
      <c r="O256" s="91"/>
      <c r="P256" s="91"/>
      <c r="Q256" s="91"/>
      <c r="R256" s="91"/>
      <c r="S256" s="91"/>
      <c r="T256" s="116"/>
    </row>
    <row r="257">
      <c r="L257" s="91"/>
      <c r="M257" s="91"/>
      <c r="N257" s="91"/>
      <c r="O257" s="91"/>
      <c r="P257" s="91"/>
      <c r="Q257" s="91"/>
      <c r="R257" s="91"/>
      <c r="S257" s="91"/>
      <c r="T257" s="116"/>
    </row>
    <row r="258">
      <c r="L258" s="91"/>
      <c r="M258" s="91"/>
      <c r="N258" s="91"/>
      <c r="O258" s="91"/>
      <c r="P258" s="91"/>
      <c r="Q258" s="91"/>
      <c r="R258" s="91"/>
      <c r="S258" s="91"/>
      <c r="T258" s="116"/>
    </row>
    <row r="259">
      <c r="L259" s="91"/>
      <c r="M259" s="91"/>
      <c r="N259" s="91"/>
      <c r="O259" s="91"/>
      <c r="P259" s="91"/>
      <c r="Q259" s="91"/>
      <c r="R259" s="91"/>
      <c r="S259" s="91"/>
      <c r="T259" s="116"/>
    </row>
    <row r="260">
      <c r="L260" s="91"/>
      <c r="M260" s="91"/>
      <c r="N260" s="91"/>
      <c r="O260" s="91"/>
      <c r="P260" s="91"/>
      <c r="Q260" s="91"/>
      <c r="R260" s="91"/>
      <c r="S260" s="91"/>
      <c r="T260" s="116"/>
    </row>
    <row r="261">
      <c r="L261" s="91"/>
      <c r="M261" s="91"/>
      <c r="N261" s="91"/>
      <c r="O261" s="91"/>
      <c r="P261" s="91"/>
      <c r="Q261" s="91"/>
      <c r="R261" s="91"/>
      <c r="S261" s="91"/>
      <c r="T261" s="116"/>
    </row>
    <row r="262">
      <c r="L262" s="91"/>
      <c r="M262" s="91"/>
      <c r="N262" s="91"/>
      <c r="O262" s="91"/>
      <c r="P262" s="91"/>
      <c r="Q262" s="91"/>
      <c r="R262" s="91"/>
      <c r="S262" s="91"/>
      <c r="T262" s="116"/>
    </row>
    <row r="263">
      <c r="L263" s="91"/>
      <c r="M263" s="91"/>
      <c r="N263" s="91"/>
      <c r="O263" s="91"/>
      <c r="P263" s="91"/>
      <c r="Q263" s="91"/>
      <c r="R263" s="91"/>
      <c r="S263" s="91"/>
      <c r="T263" s="116"/>
    </row>
    <row r="264">
      <c r="L264" s="91"/>
      <c r="M264" s="91"/>
      <c r="N264" s="91"/>
      <c r="O264" s="91"/>
      <c r="P264" s="91"/>
      <c r="Q264" s="91"/>
      <c r="R264" s="91"/>
      <c r="S264" s="91"/>
      <c r="T264" s="116"/>
    </row>
    <row r="265">
      <c r="L265" s="91"/>
      <c r="M265" s="91"/>
      <c r="N265" s="91"/>
      <c r="O265" s="91"/>
      <c r="P265" s="91"/>
      <c r="Q265" s="91"/>
      <c r="R265" s="91"/>
      <c r="S265" s="91"/>
      <c r="T265" s="116"/>
    </row>
    <row r="266">
      <c r="L266" s="91"/>
      <c r="M266" s="91"/>
      <c r="N266" s="91"/>
      <c r="O266" s="91"/>
      <c r="P266" s="91"/>
      <c r="Q266" s="91"/>
      <c r="R266" s="91"/>
      <c r="S266" s="91"/>
      <c r="T266" s="116"/>
    </row>
    <row r="267">
      <c r="L267" s="91"/>
      <c r="M267" s="91"/>
      <c r="N267" s="91"/>
      <c r="O267" s="91"/>
      <c r="P267" s="91"/>
      <c r="Q267" s="91"/>
      <c r="R267" s="91"/>
      <c r="S267" s="91"/>
      <c r="T267" s="116"/>
    </row>
    <row r="268">
      <c r="L268" s="91"/>
      <c r="M268" s="91"/>
      <c r="N268" s="91"/>
      <c r="O268" s="91"/>
      <c r="P268" s="91"/>
      <c r="Q268" s="91"/>
      <c r="R268" s="91"/>
      <c r="S268" s="91"/>
      <c r="T268" s="116"/>
    </row>
    <row r="269">
      <c r="L269" s="91"/>
      <c r="M269" s="91"/>
      <c r="N269" s="91"/>
      <c r="O269" s="91"/>
      <c r="P269" s="91"/>
      <c r="Q269" s="91"/>
      <c r="R269" s="91"/>
      <c r="S269" s="91"/>
      <c r="T269" s="116"/>
    </row>
    <row r="270">
      <c r="L270" s="91"/>
      <c r="M270" s="91"/>
      <c r="N270" s="91"/>
      <c r="O270" s="91"/>
      <c r="P270" s="91"/>
      <c r="Q270" s="91"/>
      <c r="R270" s="91"/>
      <c r="S270" s="91"/>
      <c r="T270" s="116"/>
    </row>
    <row r="271">
      <c r="L271" s="91"/>
      <c r="M271" s="91"/>
      <c r="N271" s="91"/>
      <c r="O271" s="91"/>
      <c r="P271" s="91"/>
      <c r="Q271" s="91"/>
      <c r="R271" s="91"/>
      <c r="S271" s="91"/>
      <c r="T271" s="116"/>
    </row>
    <row r="272">
      <c r="L272" s="91"/>
      <c r="M272" s="91"/>
      <c r="N272" s="91"/>
      <c r="O272" s="91"/>
      <c r="P272" s="91"/>
      <c r="Q272" s="91"/>
      <c r="R272" s="91"/>
      <c r="S272" s="91"/>
      <c r="T272" s="116"/>
    </row>
    <row r="273">
      <c r="L273" s="91"/>
      <c r="M273" s="91"/>
      <c r="N273" s="91"/>
      <c r="O273" s="91"/>
      <c r="P273" s="91"/>
      <c r="Q273" s="91"/>
      <c r="R273" s="91"/>
      <c r="S273" s="91"/>
      <c r="T273" s="116"/>
    </row>
    <row r="274">
      <c r="L274" s="91"/>
      <c r="M274" s="91"/>
      <c r="N274" s="91"/>
      <c r="O274" s="91"/>
      <c r="P274" s="91"/>
      <c r="Q274" s="91"/>
      <c r="R274" s="91"/>
      <c r="S274" s="91"/>
      <c r="T274" s="116"/>
    </row>
    <row r="275">
      <c r="L275" s="91"/>
      <c r="M275" s="91"/>
      <c r="N275" s="91"/>
      <c r="O275" s="91"/>
      <c r="P275" s="91"/>
      <c r="Q275" s="91"/>
      <c r="R275" s="91"/>
      <c r="S275" s="91"/>
      <c r="T275" s="116"/>
    </row>
    <row r="276">
      <c r="L276" s="91"/>
      <c r="M276" s="91"/>
      <c r="N276" s="91"/>
      <c r="O276" s="91"/>
      <c r="P276" s="91"/>
      <c r="Q276" s="91"/>
      <c r="R276" s="91"/>
      <c r="S276" s="91"/>
      <c r="T276" s="116"/>
    </row>
    <row r="277">
      <c r="L277" s="91"/>
      <c r="M277" s="91"/>
      <c r="N277" s="91"/>
      <c r="O277" s="91"/>
      <c r="P277" s="91"/>
      <c r="Q277" s="91"/>
      <c r="R277" s="91"/>
      <c r="S277" s="91"/>
      <c r="T277" s="116"/>
    </row>
    <row r="278">
      <c r="L278" s="91"/>
      <c r="M278" s="91"/>
      <c r="N278" s="91"/>
      <c r="O278" s="91"/>
      <c r="P278" s="91"/>
      <c r="Q278" s="91"/>
      <c r="R278" s="91"/>
      <c r="S278" s="91"/>
      <c r="T278" s="116"/>
    </row>
    <row r="279">
      <c r="L279" s="91"/>
      <c r="M279" s="91"/>
      <c r="N279" s="91"/>
      <c r="O279" s="91"/>
      <c r="P279" s="91"/>
      <c r="Q279" s="91"/>
      <c r="R279" s="91"/>
      <c r="S279" s="91"/>
      <c r="T279" s="116"/>
    </row>
    <row r="280">
      <c r="L280" s="91"/>
      <c r="M280" s="91"/>
      <c r="N280" s="91"/>
      <c r="O280" s="91"/>
      <c r="P280" s="91"/>
      <c r="Q280" s="91"/>
      <c r="R280" s="91"/>
      <c r="S280" s="91"/>
      <c r="T280" s="116"/>
    </row>
    <row r="281">
      <c r="L281" s="91"/>
      <c r="M281" s="91"/>
      <c r="N281" s="91"/>
      <c r="O281" s="91"/>
      <c r="P281" s="91"/>
      <c r="Q281" s="91"/>
      <c r="R281" s="91"/>
      <c r="S281" s="91"/>
      <c r="T281" s="116"/>
    </row>
    <row r="282">
      <c r="L282" s="91"/>
      <c r="M282" s="91"/>
      <c r="N282" s="91"/>
      <c r="O282" s="91"/>
      <c r="P282" s="91"/>
      <c r="Q282" s="91"/>
      <c r="R282" s="91"/>
      <c r="S282" s="91"/>
      <c r="T282" s="116"/>
    </row>
    <row r="283">
      <c r="L283" s="91"/>
      <c r="M283" s="91"/>
      <c r="N283" s="91"/>
      <c r="O283" s="91"/>
      <c r="P283" s="91"/>
      <c r="Q283" s="91"/>
      <c r="R283" s="91"/>
      <c r="S283" s="91"/>
      <c r="T283" s="116"/>
    </row>
    <row r="284">
      <c r="L284" s="91"/>
      <c r="M284" s="91"/>
      <c r="N284" s="91"/>
      <c r="O284" s="91"/>
      <c r="P284" s="91"/>
      <c r="Q284" s="91"/>
      <c r="R284" s="91"/>
      <c r="S284" s="91"/>
      <c r="T284" s="116"/>
    </row>
    <row r="285">
      <c r="L285" s="91"/>
      <c r="M285" s="91"/>
      <c r="N285" s="91"/>
      <c r="O285" s="91"/>
      <c r="P285" s="91"/>
      <c r="Q285" s="91"/>
      <c r="R285" s="91"/>
      <c r="S285" s="91"/>
      <c r="T285" s="116"/>
    </row>
    <row r="286">
      <c r="L286" s="91"/>
      <c r="M286" s="91"/>
      <c r="N286" s="91"/>
      <c r="O286" s="91"/>
      <c r="P286" s="91"/>
      <c r="Q286" s="91"/>
      <c r="R286" s="91"/>
      <c r="S286" s="91"/>
      <c r="T286" s="116"/>
    </row>
    <row r="287">
      <c r="L287" s="91"/>
      <c r="M287" s="91"/>
      <c r="N287" s="91"/>
      <c r="O287" s="91"/>
      <c r="P287" s="91"/>
      <c r="Q287" s="91"/>
      <c r="R287" s="91"/>
      <c r="S287" s="91"/>
      <c r="T287" s="116"/>
    </row>
    <row r="288">
      <c r="L288" s="91"/>
      <c r="M288" s="91"/>
      <c r="N288" s="91"/>
      <c r="O288" s="91"/>
      <c r="P288" s="91"/>
      <c r="Q288" s="91"/>
      <c r="R288" s="91"/>
      <c r="S288" s="91"/>
      <c r="T288" s="116"/>
    </row>
    <row r="289">
      <c r="L289" s="91"/>
      <c r="M289" s="91"/>
      <c r="N289" s="91"/>
      <c r="O289" s="91"/>
      <c r="P289" s="91"/>
      <c r="Q289" s="91"/>
      <c r="R289" s="91"/>
      <c r="S289" s="91"/>
      <c r="T289" s="116"/>
    </row>
    <row r="290">
      <c r="L290" s="91"/>
      <c r="M290" s="91"/>
      <c r="N290" s="91"/>
      <c r="O290" s="91"/>
      <c r="P290" s="91"/>
      <c r="Q290" s="91"/>
      <c r="R290" s="91"/>
      <c r="S290" s="91"/>
      <c r="T290" s="116"/>
    </row>
    <row r="291">
      <c r="L291" s="91"/>
      <c r="M291" s="91"/>
      <c r="N291" s="91"/>
      <c r="O291" s="91"/>
      <c r="P291" s="91"/>
      <c r="Q291" s="91"/>
      <c r="R291" s="91"/>
      <c r="S291" s="91"/>
      <c r="T291" s="116"/>
    </row>
    <row r="292">
      <c r="L292" s="91"/>
      <c r="M292" s="91"/>
      <c r="N292" s="91"/>
      <c r="O292" s="91"/>
      <c r="P292" s="91"/>
      <c r="Q292" s="91"/>
      <c r="R292" s="91"/>
      <c r="S292" s="91"/>
      <c r="T292" s="116"/>
    </row>
    <row r="293">
      <c r="L293" s="91"/>
      <c r="M293" s="91"/>
      <c r="N293" s="91"/>
      <c r="O293" s="91"/>
      <c r="P293" s="91"/>
      <c r="Q293" s="91"/>
      <c r="R293" s="91"/>
      <c r="S293" s="91"/>
      <c r="T293" s="116"/>
    </row>
    <row r="294">
      <c r="L294" s="91"/>
      <c r="M294" s="91"/>
      <c r="N294" s="91"/>
      <c r="O294" s="91"/>
      <c r="P294" s="91"/>
      <c r="Q294" s="91"/>
      <c r="R294" s="91"/>
      <c r="S294" s="91"/>
      <c r="T294" s="116"/>
    </row>
    <row r="295">
      <c r="L295" s="91"/>
      <c r="M295" s="91"/>
      <c r="N295" s="91"/>
      <c r="O295" s="91"/>
      <c r="P295" s="91"/>
      <c r="Q295" s="91"/>
      <c r="R295" s="91"/>
      <c r="S295" s="91"/>
      <c r="T295" s="116"/>
    </row>
    <row r="296">
      <c r="L296" s="91"/>
      <c r="M296" s="91"/>
      <c r="N296" s="91"/>
      <c r="O296" s="91"/>
      <c r="P296" s="91"/>
      <c r="Q296" s="91"/>
      <c r="R296" s="91"/>
      <c r="S296" s="91"/>
      <c r="T296" s="116"/>
    </row>
    <row r="297">
      <c r="L297" s="91"/>
      <c r="M297" s="91"/>
      <c r="N297" s="91"/>
      <c r="O297" s="91"/>
      <c r="P297" s="91"/>
      <c r="Q297" s="91"/>
      <c r="R297" s="91"/>
      <c r="S297" s="91"/>
      <c r="T297" s="116"/>
    </row>
    <row r="298">
      <c r="L298" s="91"/>
      <c r="M298" s="91"/>
      <c r="N298" s="91"/>
      <c r="O298" s="91"/>
      <c r="P298" s="91"/>
      <c r="Q298" s="91"/>
      <c r="R298" s="91"/>
      <c r="S298" s="91"/>
      <c r="T298" s="116"/>
    </row>
    <row r="299">
      <c r="L299" s="91"/>
      <c r="M299" s="91"/>
      <c r="N299" s="91"/>
      <c r="O299" s="91"/>
      <c r="P299" s="91"/>
      <c r="Q299" s="91"/>
      <c r="R299" s="91"/>
      <c r="S299" s="91"/>
      <c r="T299" s="116"/>
    </row>
    <row r="300">
      <c r="L300" s="91"/>
      <c r="M300" s="91"/>
      <c r="N300" s="91"/>
      <c r="O300" s="91"/>
      <c r="P300" s="91"/>
      <c r="Q300" s="91"/>
      <c r="R300" s="91"/>
      <c r="S300" s="91"/>
      <c r="T300" s="116"/>
    </row>
    <row r="301">
      <c r="L301" s="91"/>
      <c r="M301" s="91"/>
      <c r="N301" s="91"/>
      <c r="O301" s="91"/>
      <c r="P301" s="91"/>
      <c r="Q301" s="91"/>
      <c r="R301" s="91"/>
      <c r="S301" s="91"/>
      <c r="T301" s="116"/>
    </row>
    <row r="302">
      <c r="L302" s="91"/>
      <c r="M302" s="91"/>
      <c r="N302" s="91"/>
      <c r="O302" s="91"/>
      <c r="P302" s="91"/>
      <c r="Q302" s="91"/>
      <c r="R302" s="91"/>
      <c r="S302" s="91"/>
      <c r="T302" s="116"/>
    </row>
    <row r="303">
      <c r="L303" s="91"/>
      <c r="M303" s="91"/>
      <c r="N303" s="91"/>
      <c r="O303" s="91"/>
      <c r="P303" s="91"/>
      <c r="Q303" s="91"/>
      <c r="R303" s="91"/>
      <c r="S303" s="91"/>
      <c r="T303" s="116"/>
    </row>
    <row r="304">
      <c r="L304" s="91"/>
      <c r="M304" s="91"/>
      <c r="N304" s="91"/>
      <c r="O304" s="91"/>
      <c r="P304" s="91"/>
      <c r="Q304" s="91"/>
      <c r="R304" s="91"/>
      <c r="S304" s="91"/>
      <c r="T304" s="116"/>
    </row>
    <row r="305">
      <c r="L305" s="91"/>
      <c r="M305" s="91"/>
      <c r="N305" s="91"/>
      <c r="O305" s="91"/>
      <c r="P305" s="91"/>
      <c r="Q305" s="91"/>
      <c r="R305" s="91"/>
      <c r="S305" s="91"/>
      <c r="T305" s="116"/>
    </row>
    <row r="306">
      <c r="L306" s="91"/>
      <c r="M306" s="91"/>
      <c r="N306" s="91"/>
      <c r="O306" s="91"/>
      <c r="P306" s="91"/>
      <c r="Q306" s="91"/>
      <c r="R306" s="91"/>
      <c r="S306" s="91"/>
      <c r="T306" s="116"/>
    </row>
    <row r="307">
      <c r="L307" s="91"/>
      <c r="M307" s="91"/>
      <c r="N307" s="91"/>
      <c r="O307" s="91"/>
      <c r="P307" s="91"/>
      <c r="Q307" s="91"/>
      <c r="R307" s="91"/>
      <c r="S307" s="91"/>
      <c r="T307" s="116"/>
    </row>
    <row r="308">
      <c r="L308" s="91"/>
      <c r="M308" s="91"/>
      <c r="N308" s="91"/>
      <c r="O308" s="91"/>
      <c r="P308" s="91"/>
      <c r="Q308" s="91"/>
      <c r="R308" s="91"/>
      <c r="S308" s="91"/>
      <c r="T308" s="116"/>
    </row>
    <row r="309">
      <c r="L309" s="91"/>
      <c r="M309" s="91"/>
      <c r="N309" s="91"/>
      <c r="O309" s="91"/>
      <c r="P309" s="91"/>
      <c r="Q309" s="91"/>
      <c r="R309" s="91"/>
      <c r="S309" s="91"/>
      <c r="T309" s="116"/>
    </row>
    <row r="310">
      <c r="L310" s="91"/>
      <c r="M310" s="91"/>
      <c r="N310" s="91"/>
      <c r="O310" s="91"/>
      <c r="P310" s="91"/>
      <c r="Q310" s="91"/>
      <c r="R310" s="91"/>
      <c r="S310" s="91"/>
      <c r="T310" s="116"/>
    </row>
    <row r="311">
      <c r="L311" s="91"/>
      <c r="M311" s="91"/>
      <c r="N311" s="91"/>
      <c r="O311" s="91"/>
      <c r="P311" s="91"/>
      <c r="Q311" s="91"/>
      <c r="R311" s="91"/>
      <c r="S311" s="91"/>
      <c r="T311" s="116"/>
    </row>
    <row r="312">
      <c r="L312" s="91"/>
      <c r="M312" s="91"/>
      <c r="N312" s="91"/>
      <c r="O312" s="91"/>
      <c r="P312" s="91"/>
      <c r="Q312" s="91"/>
      <c r="R312" s="91"/>
      <c r="S312" s="91"/>
      <c r="T312" s="116"/>
    </row>
    <row r="313">
      <c r="L313" s="91"/>
      <c r="M313" s="91"/>
      <c r="N313" s="91"/>
      <c r="O313" s="91"/>
      <c r="P313" s="91"/>
      <c r="Q313" s="91"/>
      <c r="R313" s="91"/>
      <c r="S313" s="91"/>
      <c r="T313" s="116"/>
    </row>
    <row r="314">
      <c r="L314" s="91"/>
      <c r="M314" s="91"/>
      <c r="N314" s="91"/>
      <c r="O314" s="91"/>
      <c r="P314" s="91"/>
      <c r="Q314" s="91"/>
      <c r="R314" s="91"/>
      <c r="S314" s="91"/>
      <c r="T314" s="116"/>
    </row>
    <row r="315">
      <c r="L315" s="91"/>
      <c r="M315" s="91"/>
      <c r="N315" s="91"/>
      <c r="O315" s="91"/>
      <c r="P315" s="91"/>
      <c r="Q315" s="91"/>
      <c r="R315" s="91"/>
      <c r="S315" s="91"/>
      <c r="T315" s="116"/>
    </row>
    <row r="316">
      <c r="L316" s="91"/>
      <c r="M316" s="91"/>
      <c r="N316" s="91"/>
      <c r="O316" s="91"/>
      <c r="P316" s="91"/>
      <c r="Q316" s="91"/>
      <c r="R316" s="91"/>
      <c r="S316" s="91"/>
      <c r="T316" s="116"/>
    </row>
    <row r="317">
      <c r="L317" s="91"/>
      <c r="M317" s="91"/>
      <c r="N317" s="91"/>
      <c r="O317" s="91"/>
      <c r="P317" s="91"/>
      <c r="Q317" s="91"/>
      <c r="R317" s="91"/>
      <c r="S317" s="91"/>
      <c r="T317" s="116"/>
    </row>
    <row r="318">
      <c r="L318" s="91"/>
      <c r="M318" s="91"/>
      <c r="N318" s="91"/>
      <c r="O318" s="91"/>
      <c r="P318" s="91"/>
      <c r="Q318" s="91"/>
      <c r="R318" s="91"/>
      <c r="S318" s="91"/>
      <c r="T318" s="116"/>
    </row>
    <row r="319">
      <c r="L319" s="91"/>
      <c r="M319" s="91"/>
      <c r="N319" s="91"/>
      <c r="O319" s="91"/>
      <c r="P319" s="91"/>
      <c r="Q319" s="91"/>
      <c r="R319" s="91"/>
      <c r="S319" s="91"/>
      <c r="T319" s="116"/>
    </row>
    <row r="320">
      <c r="L320" s="91"/>
      <c r="M320" s="91"/>
      <c r="N320" s="91"/>
      <c r="O320" s="91"/>
      <c r="P320" s="91"/>
      <c r="Q320" s="91"/>
      <c r="R320" s="91"/>
      <c r="S320" s="91"/>
      <c r="T320" s="116"/>
    </row>
    <row r="321">
      <c r="L321" s="91"/>
      <c r="M321" s="91"/>
      <c r="N321" s="91"/>
      <c r="O321" s="91"/>
      <c r="P321" s="91"/>
      <c r="Q321" s="91"/>
      <c r="R321" s="91"/>
      <c r="S321" s="91"/>
      <c r="T321" s="116"/>
    </row>
    <row r="322">
      <c r="L322" s="91"/>
      <c r="M322" s="91"/>
      <c r="N322" s="91"/>
      <c r="O322" s="91"/>
      <c r="P322" s="91"/>
      <c r="Q322" s="91"/>
      <c r="R322" s="91"/>
      <c r="S322" s="91"/>
      <c r="T322" s="116"/>
    </row>
    <row r="323">
      <c r="L323" s="91"/>
      <c r="M323" s="91"/>
      <c r="N323" s="91"/>
      <c r="O323" s="91"/>
      <c r="P323" s="91"/>
      <c r="Q323" s="91"/>
      <c r="R323" s="91"/>
      <c r="S323" s="91"/>
      <c r="T323" s="116"/>
    </row>
    <row r="324">
      <c r="L324" s="91"/>
      <c r="M324" s="91"/>
      <c r="N324" s="91"/>
      <c r="O324" s="91"/>
      <c r="P324" s="91"/>
      <c r="Q324" s="91"/>
      <c r="R324" s="91"/>
      <c r="S324" s="91"/>
      <c r="T324" s="116"/>
    </row>
    <row r="325">
      <c r="L325" s="91"/>
      <c r="M325" s="91"/>
      <c r="N325" s="91"/>
      <c r="O325" s="91"/>
      <c r="P325" s="91"/>
      <c r="Q325" s="91"/>
      <c r="R325" s="91"/>
      <c r="S325" s="91"/>
      <c r="T325" s="116"/>
    </row>
    <row r="326">
      <c r="L326" s="91"/>
      <c r="M326" s="91"/>
      <c r="N326" s="91"/>
      <c r="O326" s="91"/>
      <c r="P326" s="91"/>
      <c r="Q326" s="91"/>
      <c r="R326" s="91"/>
      <c r="S326" s="91"/>
      <c r="T326" s="116"/>
    </row>
    <row r="327">
      <c r="L327" s="91"/>
      <c r="M327" s="91"/>
      <c r="N327" s="91"/>
      <c r="O327" s="91"/>
      <c r="P327" s="91"/>
      <c r="Q327" s="91"/>
      <c r="R327" s="91"/>
      <c r="S327" s="91"/>
      <c r="T327" s="116"/>
    </row>
    <row r="328">
      <c r="L328" s="91"/>
      <c r="M328" s="91"/>
      <c r="N328" s="91"/>
      <c r="O328" s="91"/>
      <c r="P328" s="91"/>
      <c r="Q328" s="91"/>
      <c r="R328" s="91"/>
      <c r="S328" s="91"/>
      <c r="T328" s="116"/>
    </row>
    <row r="329">
      <c r="L329" s="91"/>
      <c r="M329" s="91"/>
      <c r="N329" s="91"/>
      <c r="O329" s="91"/>
      <c r="P329" s="91"/>
      <c r="Q329" s="91"/>
      <c r="R329" s="91"/>
      <c r="S329" s="91"/>
      <c r="T329" s="116"/>
    </row>
    <row r="330">
      <c r="L330" s="91"/>
      <c r="M330" s="91"/>
      <c r="N330" s="91"/>
      <c r="O330" s="91"/>
      <c r="P330" s="91"/>
      <c r="Q330" s="91"/>
      <c r="R330" s="91"/>
      <c r="S330" s="91"/>
      <c r="T330" s="116"/>
    </row>
    <row r="331">
      <c r="L331" s="91"/>
      <c r="M331" s="91"/>
      <c r="N331" s="91"/>
      <c r="O331" s="91"/>
      <c r="P331" s="91"/>
      <c r="Q331" s="91"/>
      <c r="R331" s="91"/>
      <c r="S331" s="91"/>
      <c r="T331" s="116"/>
    </row>
    <row r="332">
      <c r="L332" s="91"/>
      <c r="M332" s="91"/>
      <c r="N332" s="91"/>
      <c r="O332" s="91"/>
      <c r="P332" s="91"/>
      <c r="Q332" s="91"/>
      <c r="R332" s="91"/>
      <c r="S332" s="91"/>
      <c r="T332" s="116"/>
    </row>
    <row r="333">
      <c r="L333" s="91"/>
      <c r="M333" s="91"/>
      <c r="N333" s="91"/>
      <c r="O333" s="91"/>
      <c r="P333" s="91"/>
      <c r="Q333" s="91"/>
      <c r="R333" s="91"/>
      <c r="S333" s="91"/>
      <c r="T333" s="116"/>
    </row>
    <row r="334">
      <c r="L334" s="91"/>
      <c r="M334" s="91"/>
      <c r="N334" s="91"/>
      <c r="O334" s="91"/>
      <c r="P334" s="91"/>
      <c r="Q334" s="91"/>
      <c r="R334" s="91"/>
      <c r="S334" s="91"/>
      <c r="T334" s="116"/>
    </row>
    <row r="335">
      <c r="L335" s="91"/>
      <c r="M335" s="91"/>
      <c r="N335" s="91"/>
      <c r="O335" s="91"/>
      <c r="P335" s="91"/>
      <c r="Q335" s="91"/>
      <c r="R335" s="91"/>
      <c r="S335" s="91"/>
      <c r="T335" s="116"/>
    </row>
    <row r="336">
      <c r="L336" s="91"/>
      <c r="M336" s="91"/>
      <c r="N336" s="91"/>
      <c r="O336" s="91"/>
      <c r="P336" s="91"/>
      <c r="Q336" s="91"/>
      <c r="R336" s="91"/>
      <c r="S336" s="91"/>
      <c r="T336" s="116"/>
    </row>
    <row r="337">
      <c r="L337" s="91"/>
      <c r="M337" s="91"/>
      <c r="N337" s="91"/>
      <c r="O337" s="91"/>
      <c r="P337" s="91"/>
      <c r="Q337" s="91"/>
      <c r="R337" s="91"/>
      <c r="S337" s="91"/>
      <c r="T337" s="116"/>
    </row>
    <row r="338">
      <c r="L338" s="91"/>
      <c r="M338" s="91"/>
      <c r="N338" s="91"/>
      <c r="O338" s="91"/>
      <c r="P338" s="91"/>
      <c r="Q338" s="91"/>
      <c r="R338" s="91"/>
      <c r="S338" s="91"/>
      <c r="T338" s="116"/>
    </row>
    <row r="339">
      <c r="L339" s="91"/>
      <c r="M339" s="91"/>
      <c r="N339" s="91"/>
      <c r="O339" s="91"/>
      <c r="P339" s="91"/>
      <c r="Q339" s="91"/>
      <c r="R339" s="91"/>
      <c r="S339" s="91"/>
      <c r="T339" s="116"/>
    </row>
    <row r="340">
      <c r="L340" s="91"/>
      <c r="M340" s="91"/>
      <c r="N340" s="91"/>
      <c r="O340" s="91"/>
      <c r="P340" s="91"/>
      <c r="Q340" s="91"/>
      <c r="R340" s="91"/>
      <c r="S340" s="91"/>
      <c r="T340" s="116"/>
    </row>
    <row r="341">
      <c r="L341" s="91"/>
      <c r="M341" s="91"/>
      <c r="N341" s="91"/>
      <c r="O341" s="91"/>
      <c r="P341" s="91"/>
      <c r="Q341" s="91"/>
      <c r="R341" s="91"/>
      <c r="S341" s="91"/>
      <c r="T341" s="116"/>
    </row>
    <row r="342">
      <c r="L342" s="91"/>
      <c r="M342" s="91"/>
      <c r="N342" s="91"/>
      <c r="O342" s="91"/>
      <c r="P342" s="91"/>
      <c r="Q342" s="91"/>
      <c r="R342" s="91"/>
      <c r="S342" s="91"/>
      <c r="T342" s="116"/>
    </row>
    <row r="343">
      <c r="L343" s="91"/>
      <c r="M343" s="91"/>
      <c r="N343" s="91"/>
      <c r="O343" s="91"/>
      <c r="P343" s="91"/>
      <c r="Q343" s="91"/>
      <c r="R343" s="91"/>
      <c r="S343" s="91"/>
      <c r="T343" s="116"/>
    </row>
    <row r="344">
      <c r="L344" s="91"/>
      <c r="M344" s="91"/>
      <c r="N344" s="91"/>
      <c r="O344" s="91"/>
      <c r="P344" s="91"/>
      <c r="Q344" s="91"/>
      <c r="R344" s="91"/>
      <c r="S344" s="91"/>
      <c r="T344" s="116"/>
    </row>
    <row r="345">
      <c r="L345" s="91"/>
      <c r="M345" s="91"/>
      <c r="N345" s="91"/>
      <c r="O345" s="91"/>
      <c r="P345" s="91"/>
      <c r="Q345" s="91"/>
      <c r="R345" s="91"/>
      <c r="S345" s="91"/>
      <c r="T345" s="116"/>
    </row>
    <row r="346">
      <c r="L346" s="91"/>
      <c r="M346" s="91"/>
      <c r="N346" s="91"/>
      <c r="O346" s="91"/>
      <c r="P346" s="91"/>
      <c r="Q346" s="91"/>
      <c r="R346" s="91"/>
      <c r="S346" s="91"/>
      <c r="T346" s="116"/>
    </row>
    <row r="347">
      <c r="L347" s="91"/>
      <c r="M347" s="91"/>
      <c r="N347" s="91"/>
      <c r="O347" s="91"/>
      <c r="P347" s="91"/>
      <c r="Q347" s="91"/>
      <c r="R347" s="91"/>
      <c r="S347" s="91"/>
      <c r="T347" s="116"/>
    </row>
    <row r="348">
      <c r="L348" s="91"/>
      <c r="M348" s="91"/>
      <c r="N348" s="91"/>
      <c r="O348" s="91"/>
      <c r="P348" s="91"/>
      <c r="Q348" s="91"/>
      <c r="R348" s="91"/>
      <c r="S348" s="91"/>
      <c r="T348" s="116"/>
    </row>
    <row r="349">
      <c r="L349" s="91"/>
      <c r="M349" s="91"/>
      <c r="N349" s="91"/>
      <c r="O349" s="91"/>
      <c r="P349" s="91"/>
      <c r="Q349" s="91"/>
      <c r="R349" s="91"/>
      <c r="S349" s="91"/>
      <c r="T349" s="116"/>
    </row>
    <row r="350">
      <c r="L350" s="91"/>
      <c r="M350" s="91"/>
      <c r="N350" s="91"/>
      <c r="O350" s="91"/>
      <c r="P350" s="91"/>
      <c r="Q350" s="91"/>
      <c r="R350" s="91"/>
      <c r="S350" s="91"/>
      <c r="T350" s="116"/>
    </row>
    <row r="351">
      <c r="L351" s="91"/>
      <c r="M351" s="91"/>
      <c r="N351" s="91"/>
      <c r="O351" s="91"/>
      <c r="P351" s="91"/>
      <c r="Q351" s="91"/>
      <c r="R351" s="91"/>
      <c r="S351" s="91"/>
      <c r="T351" s="116"/>
    </row>
    <row r="352">
      <c r="L352" s="91"/>
      <c r="M352" s="91"/>
      <c r="N352" s="91"/>
      <c r="O352" s="91"/>
      <c r="P352" s="91"/>
      <c r="Q352" s="91"/>
      <c r="R352" s="91"/>
      <c r="S352" s="91"/>
      <c r="T352" s="116"/>
    </row>
    <row r="353">
      <c r="L353" s="91"/>
      <c r="M353" s="91"/>
      <c r="N353" s="91"/>
      <c r="O353" s="91"/>
      <c r="P353" s="91"/>
      <c r="Q353" s="91"/>
      <c r="R353" s="91"/>
      <c r="S353" s="91"/>
      <c r="T353" s="116"/>
    </row>
    <row r="354">
      <c r="L354" s="91"/>
      <c r="M354" s="91"/>
      <c r="N354" s="91"/>
      <c r="O354" s="91"/>
      <c r="P354" s="91"/>
      <c r="Q354" s="91"/>
      <c r="R354" s="91"/>
      <c r="S354" s="91"/>
      <c r="T354" s="116"/>
    </row>
    <row r="355">
      <c r="L355" s="91"/>
      <c r="M355" s="91"/>
      <c r="N355" s="91"/>
      <c r="O355" s="91"/>
      <c r="P355" s="91"/>
      <c r="Q355" s="91"/>
      <c r="R355" s="91"/>
      <c r="S355" s="91"/>
      <c r="T355" s="116"/>
    </row>
    <row r="356">
      <c r="L356" s="91"/>
      <c r="M356" s="91"/>
      <c r="N356" s="91"/>
      <c r="O356" s="91"/>
      <c r="P356" s="91"/>
      <c r="Q356" s="91"/>
      <c r="R356" s="91"/>
      <c r="S356" s="91"/>
      <c r="T356" s="116"/>
    </row>
    <row r="357">
      <c r="L357" s="91"/>
      <c r="M357" s="91"/>
      <c r="N357" s="91"/>
      <c r="O357" s="91"/>
      <c r="P357" s="91"/>
      <c r="Q357" s="91"/>
      <c r="R357" s="91"/>
      <c r="S357" s="91"/>
      <c r="T357" s="116"/>
    </row>
    <row r="358">
      <c r="L358" s="91"/>
      <c r="M358" s="91"/>
      <c r="N358" s="91"/>
      <c r="O358" s="91"/>
      <c r="P358" s="91"/>
      <c r="Q358" s="91"/>
      <c r="R358" s="91"/>
      <c r="S358" s="91"/>
      <c r="T358" s="116"/>
    </row>
    <row r="359">
      <c r="L359" s="91"/>
      <c r="M359" s="91"/>
      <c r="N359" s="91"/>
      <c r="O359" s="91"/>
      <c r="P359" s="91"/>
      <c r="Q359" s="91"/>
      <c r="R359" s="91"/>
      <c r="S359" s="91"/>
      <c r="T359" s="116"/>
    </row>
    <row r="360">
      <c r="L360" s="91"/>
      <c r="M360" s="91"/>
      <c r="N360" s="91"/>
      <c r="O360" s="91"/>
      <c r="P360" s="91"/>
      <c r="Q360" s="91"/>
      <c r="R360" s="91"/>
      <c r="S360" s="91"/>
      <c r="T360" s="116"/>
    </row>
    <row r="361">
      <c r="L361" s="91"/>
      <c r="M361" s="91"/>
      <c r="N361" s="91"/>
      <c r="O361" s="91"/>
      <c r="P361" s="91"/>
      <c r="Q361" s="91"/>
      <c r="R361" s="91"/>
      <c r="S361" s="91"/>
      <c r="T361" s="116"/>
    </row>
    <row r="362">
      <c r="L362" s="91"/>
      <c r="M362" s="91"/>
      <c r="N362" s="91"/>
      <c r="O362" s="91"/>
      <c r="P362" s="91"/>
      <c r="Q362" s="91"/>
      <c r="R362" s="91"/>
      <c r="S362" s="91"/>
      <c r="T362" s="116"/>
    </row>
    <row r="363">
      <c r="L363" s="91"/>
      <c r="M363" s="91"/>
      <c r="N363" s="91"/>
      <c r="O363" s="91"/>
      <c r="P363" s="91"/>
      <c r="Q363" s="91"/>
      <c r="R363" s="91"/>
      <c r="S363" s="91"/>
      <c r="T363" s="116"/>
    </row>
    <row r="364">
      <c r="L364" s="91"/>
      <c r="M364" s="91"/>
      <c r="N364" s="91"/>
      <c r="O364" s="91"/>
      <c r="P364" s="91"/>
      <c r="Q364" s="91"/>
      <c r="R364" s="91"/>
      <c r="S364" s="91"/>
      <c r="T364" s="116"/>
    </row>
    <row r="365">
      <c r="L365" s="91"/>
      <c r="M365" s="91"/>
      <c r="N365" s="91"/>
      <c r="O365" s="91"/>
      <c r="P365" s="91"/>
      <c r="Q365" s="91"/>
      <c r="R365" s="91"/>
      <c r="S365" s="91"/>
      <c r="T365" s="116"/>
    </row>
    <row r="366">
      <c r="L366" s="91"/>
      <c r="M366" s="91"/>
      <c r="N366" s="91"/>
      <c r="O366" s="91"/>
      <c r="P366" s="91"/>
      <c r="Q366" s="91"/>
      <c r="R366" s="91"/>
      <c r="S366" s="91"/>
      <c r="T366" s="116"/>
    </row>
    <row r="367">
      <c r="L367" s="91"/>
      <c r="M367" s="91"/>
      <c r="N367" s="91"/>
      <c r="O367" s="91"/>
      <c r="P367" s="91"/>
      <c r="Q367" s="91"/>
      <c r="R367" s="91"/>
      <c r="S367" s="91"/>
      <c r="T367" s="116"/>
    </row>
    <row r="368">
      <c r="L368" s="91"/>
      <c r="M368" s="91"/>
      <c r="N368" s="91"/>
      <c r="O368" s="91"/>
      <c r="P368" s="91"/>
      <c r="Q368" s="91"/>
      <c r="R368" s="91"/>
      <c r="S368" s="91"/>
      <c r="T368" s="116"/>
    </row>
    <row r="369">
      <c r="L369" s="91"/>
      <c r="M369" s="91"/>
      <c r="N369" s="91"/>
      <c r="O369" s="91"/>
      <c r="P369" s="91"/>
      <c r="Q369" s="91"/>
      <c r="R369" s="91"/>
      <c r="S369" s="91"/>
      <c r="T369" s="116"/>
    </row>
    <row r="370">
      <c r="L370" s="91"/>
      <c r="M370" s="91"/>
      <c r="N370" s="91"/>
      <c r="O370" s="91"/>
      <c r="P370" s="91"/>
      <c r="Q370" s="91"/>
      <c r="R370" s="91"/>
      <c r="S370" s="91"/>
      <c r="T370" s="116"/>
    </row>
    <row r="371">
      <c r="L371" s="91"/>
      <c r="M371" s="91"/>
      <c r="N371" s="91"/>
      <c r="O371" s="91"/>
      <c r="P371" s="91"/>
      <c r="Q371" s="91"/>
      <c r="R371" s="91"/>
      <c r="S371" s="91"/>
      <c r="T371" s="116"/>
    </row>
    <row r="372">
      <c r="L372" s="91"/>
      <c r="M372" s="91"/>
      <c r="N372" s="91"/>
      <c r="O372" s="91"/>
      <c r="P372" s="91"/>
      <c r="Q372" s="91"/>
      <c r="R372" s="91"/>
      <c r="S372" s="91"/>
      <c r="T372" s="116"/>
    </row>
    <row r="373">
      <c r="L373" s="91"/>
      <c r="M373" s="91"/>
      <c r="N373" s="91"/>
      <c r="O373" s="91"/>
      <c r="P373" s="91"/>
      <c r="Q373" s="91"/>
      <c r="R373" s="91"/>
      <c r="S373" s="91"/>
      <c r="T373" s="116"/>
    </row>
    <row r="374">
      <c r="L374" s="91"/>
      <c r="M374" s="91"/>
      <c r="N374" s="91"/>
      <c r="O374" s="91"/>
      <c r="P374" s="91"/>
      <c r="Q374" s="91"/>
      <c r="R374" s="91"/>
      <c r="S374" s="91"/>
      <c r="T374" s="116"/>
    </row>
    <row r="375">
      <c r="L375" s="91"/>
      <c r="M375" s="91"/>
      <c r="N375" s="91"/>
      <c r="O375" s="91"/>
      <c r="P375" s="91"/>
      <c r="Q375" s="91"/>
      <c r="R375" s="91"/>
      <c r="S375" s="91"/>
      <c r="T375" s="116"/>
    </row>
    <row r="376">
      <c r="L376" s="91"/>
      <c r="M376" s="91"/>
      <c r="N376" s="91"/>
      <c r="O376" s="91"/>
      <c r="P376" s="91"/>
      <c r="Q376" s="91"/>
      <c r="R376" s="91"/>
      <c r="S376" s="91"/>
      <c r="T376" s="116"/>
    </row>
    <row r="377">
      <c r="L377" s="91"/>
      <c r="M377" s="91"/>
      <c r="N377" s="91"/>
      <c r="O377" s="91"/>
      <c r="P377" s="91"/>
      <c r="Q377" s="91"/>
      <c r="R377" s="91"/>
      <c r="S377" s="91"/>
      <c r="T377" s="116"/>
    </row>
    <row r="378">
      <c r="L378" s="91"/>
      <c r="M378" s="91"/>
      <c r="N378" s="91"/>
      <c r="O378" s="91"/>
      <c r="P378" s="91"/>
      <c r="Q378" s="91"/>
      <c r="R378" s="91"/>
      <c r="S378" s="91"/>
      <c r="T378" s="116"/>
    </row>
    <row r="379">
      <c r="L379" s="91"/>
      <c r="M379" s="91"/>
      <c r="N379" s="91"/>
      <c r="O379" s="91"/>
      <c r="P379" s="91"/>
      <c r="Q379" s="91"/>
      <c r="R379" s="91"/>
      <c r="S379" s="91"/>
      <c r="T379" s="116"/>
    </row>
    <row r="380">
      <c r="L380" s="91"/>
      <c r="M380" s="91"/>
      <c r="N380" s="91"/>
      <c r="O380" s="91"/>
      <c r="P380" s="91"/>
      <c r="Q380" s="91"/>
      <c r="R380" s="91"/>
      <c r="S380" s="91"/>
      <c r="T380" s="116"/>
    </row>
    <row r="381">
      <c r="L381" s="91"/>
      <c r="M381" s="91"/>
      <c r="N381" s="91"/>
      <c r="O381" s="91"/>
      <c r="P381" s="91"/>
      <c r="Q381" s="91"/>
      <c r="R381" s="91"/>
      <c r="S381" s="91"/>
      <c r="T381" s="116"/>
    </row>
    <row r="382">
      <c r="L382" s="91"/>
      <c r="M382" s="91"/>
      <c r="N382" s="91"/>
      <c r="O382" s="91"/>
      <c r="P382" s="91"/>
      <c r="Q382" s="91"/>
      <c r="R382" s="91"/>
      <c r="S382" s="91"/>
      <c r="T382" s="116"/>
    </row>
    <row r="383">
      <c r="L383" s="91"/>
      <c r="M383" s="91"/>
      <c r="N383" s="91"/>
      <c r="O383" s="91"/>
      <c r="P383" s="91"/>
      <c r="Q383" s="91"/>
      <c r="R383" s="91"/>
      <c r="S383" s="91"/>
      <c r="T383" s="116"/>
    </row>
    <row r="384">
      <c r="L384" s="91"/>
      <c r="M384" s="91"/>
      <c r="N384" s="91"/>
      <c r="O384" s="91"/>
      <c r="P384" s="91"/>
      <c r="Q384" s="91"/>
      <c r="R384" s="91"/>
      <c r="S384" s="91"/>
      <c r="T384" s="116"/>
    </row>
    <row r="385">
      <c r="L385" s="91"/>
      <c r="M385" s="91"/>
      <c r="N385" s="91"/>
      <c r="O385" s="91"/>
      <c r="P385" s="91"/>
      <c r="Q385" s="91"/>
      <c r="R385" s="91"/>
      <c r="S385" s="91"/>
      <c r="T385" s="116"/>
    </row>
    <row r="386">
      <c r="L386" s="91"/>
      <c r="M386" s="91"/>
      <c r="N386" s="91"/>
      <c r="O386" s="91"/>
      <c r="P386" s="91"/>
      <c r="Q386" s="91"/>
      <c r="R386" s="91"/>
      <c r="S386" s="91"/>
      <c r="T386" s="116"/>
    </row>
    <row r="387">
      <c r="L387" s="91"/>
      <c r="M387" s="91"/>
      <c r="N387" s="91"/>
      <c r="O387" s="91"/>
      <c r="P387" s="91"/>
      <c r="Q387" s="91"/>
      <c r="R387" s="91"/>
      <c r="S387" s="91"/>
      <c r="T387" s="116"/>
    </row>
    <row r="388">
      <c r="L388" s="91"/>
      <c r="M388" s="91"/>
      <c r="N388" s="91"/>
      <c r="O388" s="91"/>
      <c r="P388" s="91"/>
      <c r="Q388" s="91"/>
      <c r="R388" s="91"/>
      <c r="S388" s="91"/>
      <c r="T388" s="116"/>
    </row>
    <row r="389">
      <c r="L389" s="91"/>
      <c r="M389" s="91"/>
      <c r="N389" s="91"/>
      <c r="O389" s="91"/>
      <c r="P389" s="91"/>
      <c r="Q389" s="91"/>
      <c r="R389" s="91"/>
      <c r="S389" s="91"/>
      <c r="T389" s="116"/>
    </row>
    <row r="390">
      <c r="L390" s="91"/>
      <c r="M390" s="91"/>
      <c r="N390" s="91"/>
      <c r="O390" s="91"/>
      <c r="P390" s="91"/>
      <c r="Q390" s="91"/>
      <c r="R390" s="91"/>
      <c r="S390" s="91"/>
      <c r="T390" s="116"/>
    </row>
    <row r="391">
      <c r="L391" s="91"/>
      <c r="M391" s="91"/>
      <c r="N391" s="91"/>
      <c r="O391" s="91"/>
      <c r="P391" s="91"/>
      <c r="Q391" s="91"/>
      <c r="R391" s="91"/>
      <c r="S391" s="91"/>
      <c r="T391" s="116"/>
    </row>
    <row r="392">
      <c r="L392" s="91"/>
      <c r="M392" s="91"/>
      <c r="N392" s="91"/>
      <c r="O392" s="91"/>
      <c r="P392" s="91"/>
      <c r="Q392" s="91"/>
      <c r="R392" s="91"/>
      <c r="S392" s="91"/>
      <c r="T392" s="116"/>
    </row>
    <row r="393">
      <c r="L393" s="91"/>
      <c r="M393" s="91"/>
      <c r="N393" s="91"/>
      <c r="O393" s="91"/>
      <c r="P393" s="91"/>
      <c r="Q393" s="91"/>
      <c r="R393" s="91"/>
      <c r="S393" s="91"/>
      <c r="T393" s="116"/>
    </row>
    <row r="394">
      <c r="L394" s="91"/>
      <c r="M394" s="91"/>
      <c r="N394" s="91"/>
      <c r="O394" s="91"/>
      <c r="P394" s="91"/>
      <c r="Q394" s="91"/>
      <c r="R394" s="91"/>
      <c r="S394" s="91"/>
      <c r="T394" s="116"/>
    </row>
    <row r="395">
      <c r="L395" s="91"/>
      <c r="M395" s="91"/>
      <c r="N395" s="91"/>
      <c r="O395" s="91"/>
      <c r="P395" s="91"/>
      <c r="Q395" s="91"/>
      <c r="R395" s="91"/>
      <c r="S395" s="91"/>
      <c r="T395" s="116"/>
    </row>
    <row r="396">
      <c r="L396" s="91"/>
      <c r="M396" s="91"/>
      <c r="N396" s="91"/>
      <c r="O396" s="91"/>
      <c r="P396" s="91"/>
      <c r="Q396" s="91"/>
      <c r="R396" s="91"/>
      <c r="S396" s="91"/>
      <c r="T396" s="116"/>
    </row>
    <row r="397">
      <c r="L397" s="91"/>
      <c r="M397" s="91"/>
      <c r="N397" s="91"/>
      <c r="O397" s="91"/>
      <c r="P397" s="91"/>
      <c r="Q397" s="91"/>
      <c r="R397" s="91"/>
      <c r="S397" s="91"/>
      <c r="T397" s="116"/>
    </row>
    <row r="398">
      <c r="L398" s="91"/>
      <c r="M398" s="91"/>
      <c r="N398" s="91"/>
      <c r="O398" s="91"/>
      <c r="P398" s="91"/>
      <c r="Q398" s="91"/>
      <c r="R398" s="91"/>
      <c r="S398" s="91"/>
      <c r="T398" s="116"/>
    </row>
    <row r="399">
      <c r="L399" s="91"/>
      <c r="M399" s="91"/>
      <c r="N399" s="91"/>
      <c r="O399" s="91"/>
      <c r="P399" s="91"/>
      <c r="Q399" s="91"/>
      <c r="R399" s="91"/>
      <c r="S399" s="91"/>
      <c r="T399" s="116"/>
    </row>
    <row r="400">
      <c r="L400" s="91"/>
      <c r="M400" s="91"/>
      <c r="N400" s="91"/>
      <c r="O400" s="91"/>
      <c r="P400" s="91"/>
      <c r="Q400" s="91"/>
      <c r="R400" s="91"/>
      <c r="S400" s="91"/>
      <c r="T400" s="116"/>
    </row>
    <row r="401">
      <c r="L401" s="91"/>
      <c r="M401" s="91"/>
      <c r="N401" s="91"/>
      <c r="O401" s="91"/>
      <c r="P401" s="91"/>
      <c r="Q401" s="91"/>
      <c r="R401" s="91"/>
      <c r="S401" s="91"/>
      <c r="T401" s="116"/>
    </row>
    <row r="402">
      <c r="L402" s="91"/>
      <c r="M402" s="91"/>
      <c r="N402" s="91"/>
      <c r="O402" s="91"/>
      <c r="P402" s="91"/>
      <c r="Q402" s="91"/>
      <c r="R402" s="91"/>
      <c r="S402" s="91"/>
      <c r="T402" s="116"/>
    </row>
    <row r="403">
      <c r="L403" s="91"/>
      <c r="M403" s="91"/>
      <c r="N403" s="91"/>
      <c r="O403" s="91"/>
      <c r="P403" s="91"/>
      <c r="Q403" s="91"/>
      <c r="R403" s="91"/>
      <c r="S403" s="91"/>
      <c r="T403" s="116"/>
    </row>
    <row r="404">
      <c r="L404" s="91"/>
      <c r="M404" s="91"/>
      <c r="N404" s="91"/>
      <c r="O404" s="91"/>
      <c r="P404" s="91"/>
      <c r="Q404" s="91"/>
      <c r="R404" s="91"/>
      <c r="S404" s="91"/>
      <c r="T404" s="116"/>
    </row>
    <row r="405">
      <c r="L405" s="91"/>
      <c r="M405" s="91"/>
      <c r="N405" s="91"/>
      <c r="O405" s="91"/>
      <c r="P405" s="91"/>
      <c r="Q405" s="91"/>
      <c r="R405" s="91"/>
      <c r="S405" s="91"/>
      <c r="T405" s="116"/>
    </row>
    <row r="406">
      <c r="L406" s="91"/>
      <c r="M406" s="91"/>
      <c r="N406" s="91"/>
      <c r="O406" s="91"/>
      <c r="P406" s="91"/>
      <c r="Q406" s="91"/>
      <c r="R406" s="91"/>
      <c r="S406" s="91"/>
      <c r="T406" s="116"/>
    </row>
    <row r="407">
      <c r="L407" s="91"/>
      <c r="M407" s="91"/>
      <c r="N407" s="91"/>
      <c r="O407" s="91"/>
      <c r="P407" s="91"/>
      <c r="Q407" s="91"/>
      <c r="R407" s="91"/>
      <c r="S407" s="91"/>
      <c r="T407" s="116"/>
    </row>
    <row r="408">
      <c r="L408" s="91"/>
      <c r="M408" s="91"/>
      <c r="N408" s="91"/>
      <c r="O408" s="91"/>
      <c r="P408" s="91"/>
      <c r="Q408" s="91"/>
      <c r="R408" s="91"/>
      <c r="S408" s="91"/>
      <c r="T408" s="116"/>
    </row>
    <row r="409">
      <c r="L409" s="91"/>
      <c r="M409" s="91"/>
      <c r="N409" s="91"/>
      <c r="O409" s="91"/>
      <c r="P409" s="91"/>
      <c r="Q409" s="91"/>
      <c r="R409" s="91"/>
      <c r="S409" s="91"/>
      <c r="T409" s="116"/>
    </row>
    <row r="410">
      <c r="L410" s="91"/>
      <c r="M410" s="91"/>
      <c r="N410" s="91"/>
      <c r="O410" s="91"/>
      <c r="P410" s="91"/>
      <c r="Q410" s="91"/>
      <c r="R410" s="91"/>
      <c r="S410" s="91"/>
      <c r="T410" s="116"/>
    </row>
    <row r="411">
      <c r="L411" s="91"/>
      <c r="M411" s="91"/>
      <c r="N411" s="91"/>
      <c r="O411" s="91"/>
      <c r="P411" s="91"/>
      <c r="Q411" s="91"/>
      <c r="R411" s="91"/>
      <c r="S411" s="91"/>
      <c r="T411" s="116"/>
    </row>
    <row r="412">
      <c r="L412" s="91"/>
      <c r="M412" s="91"/>
      <c r="N412" s="91"/>
      <c r="O412" s="91"/>
      <c r="P412" s="91"/>
      <c r="Q412" s="91"/>
      <c r="R412" s="91"/>
      <c r="S412" s="91"/>
      <c r="T412" s="116"/>
    </row>
    <row r="413">
      <c r="L413" s="91"/>
      <c r="M413" s="91"/>
      <c r="N413" s="91"/>
      <c r="O413" s="91"/>
      <c r="P413" s="91"/>
      <c r="Q413" s="91"/>
      <c r="R413" s="91"/>
      <c r="S413" s="91"/>
      <c r="T413" s="116"/>
    </row>
    <row r="414">
      <c r="L414" s="91"/>
      <c r="M414" s="91"/>
      <c r="N414" s="91"/>
      <c r="O414" s="91"/>
      <c r="P414" s="91"/>
      <c r="Q414" s="91"/>
      <c r="R414" s="91"/>
      <c r="S414" s="91"/>
      <c r="T414" s="116"/>
    </row>
    <row r="415">
      <c r="L415" s="91"/>
      <c r="M415" s="91"/>
      <c r="N415" s="91"/>
      <c r="O415" s="91"/>
      <c r="P415" s="91"/>
      <c r="Q415" s="91"/>
      <c r="R415" s="91"/>
      <c r="S415" s="91"/>
      <c r="T415" s="116"/>
    </row>
    <row r="416">
      <c r="L416" s="91"/>
      <c r="M416" s="91"/>
      <c r="N416" s="91"/>
      <c r="O416" s="91"/>
      <c r="P416" s="91"/>
      <c r="Q416" s="91"/>
      <c r="R416" s="91"/>
      <c r="S416" s="91"/>
      <c r="T416" s="116"/>
    </row>
    <row r="417">
      <c r="L417" s="91"/>
      <c r="M417" s="91"/>
      <c r="N417" s="91"/>
      <c r="O417" s="91"/>
      <c r="P417" s="91"/>
      <c r="Q417" s="91"/>
      <c r="R417" s="91"/>
      <c r="S417" s="91"/>
      <c r="T417" s="116"/>
    </row>
    <row r="418">
      <c r="L418" s="91"/>
      <c r="M418" s="91"/>
      <c r="N418" s="91"/>
      <c r="O418" s="91"/>
      <c r="P418" s="91"/>
      <c r="Q418" s="91"/>
      <c r="R418" s="91"/>
      <c r="S418" s="91"/>
      <c r="T418" s="116"/>
    </row>
    <row r="419">
      <c r="L419" s="91"/>
      <c r="M419" s="91"/>
      <c r="N419" s="91"/>
      <c r="O419" s="91"/>
      <c r="P419" s="91"/>
      <c r="Q419" s="91"/>
      <c r="R419" s="91"/>
      <c r="S419" s="91"/>
      <c r="T419" s="116"/>
    </row>
    <row r="420">
      <c r="L420" s="91"/>
      <c r="M420" s="91"/>
      <c r="N420" s="91"/>
      <c r="O420" s="91"/>
      <c r="P420" s="91"/>
      <c r="Q420" s="91"/>
      <c r="R420" s="91"/>
      <c r="S420" s="91"/>
      <c r="T420" s="116"/>
    </row>
    <row r="421">
      <c r="L421" s="91"/>
      <c r="M421" s="91"/>
      <c r="N421" s="91"/>
      <c r="O421" s="91"/>
      <c r="P421" s="91"/>
      <c r="Q421" s="91"/>
      <c r="R421" s="91"/>
      <c r="S421" s="91"/>
      <c r="T421" s="116"/>
    </row>
    <row r="422">
      <c r="L422" s="91"/>
      <c r="M422" s="91"/>
      <c r="N422" s="91"/>
      <c r="O422" s="91"/>
      <c r="P422" s="91"/>
      <c r="Q422" s="91"/>
      <c r="R422" s="91"/>
      <c r="S422" s="91"/>
      <c r="T422" s="116"/>
    </row>
    <row r="423">
      <c r="L423" s="91"/>
      <c r="M423" s="91"/>
      <c r="N423" s="91"/>
      <c r="O423" s="91"/>
      <c r="P423" s="91"/>
      <c r="Q423" s="91"/>
      <c r="R423" s="91"/>
      <c r="S423" s="91"/>
      <c r="T423" s="116"/>
    </row>
    <row r="424">
      <c r="L424" s="91"/>
      <c r="M424" s="91"/>
      <c r="N424" s="91"/>
      <c r="O424" s="91"/>
      <c r="P424" s="91"/>
      <c r="Q424" s="91"/>
      <c r="R424" s="91"/>
      <c r="S424" s="91"/>
      <c r="T424" s="116"/>
    </row>
    <row r="425">
      <c r="L425" s="91"/>
      <c r="M425" s="91"/>
      <c r="N425" s="91"/>
      <c r="O425" s="91"/>
      <c r="P425" s="91"/>
      <c r="Q425" s="91"/>
      <c r="R425" s="91"/>
      <c r="S425" s="91"/>
      <c r="T425" s="116"/>
    </row>
    <row r="426">
      <c r="L426" s="91"/>
      <c r="M426" s="91"/>
      <c r="N426" s="91"/>
      <c r="O426" s="91"/>
      <c r="P426" s="91"/>
      <c r="Q426" s="91"/>
      <c r="R426" s="91"/>
      <c r="S426" s="91"/>
      <c r="T426" s="116"/>
    </row>
    <row r="427">
      <c r="L427" s="91"/>
      <c r="M427" s="91"/>
      <c r="N427" s="91"/>
      <c r="O427" s="91"/>
      <c r="P427" s="91"/>
      <c r="Q427" s="91"/>
      <c r="R427" s="91"/>
      <c r="S427" s="91"/>
      <c r="T427" s="116"/>
    </row>
    <row r="428">
      <c r="L428" s="91"/>
      <c r="M428" s="91"/>
      <c r="N428" s="91"/>
      <c r="O428" s="91"/>
      <c r="P428" s="91"/>
      <c r="Q428" s="91"/>
      <c r="R428" s="91"/>
      <c r="S428" s="91"/>
      <c r="T428" s="116"/>
    </row>
    <row r="429">
      <c r="L429" s="91"/>
      <c r="M429" s="91"/>
      <c r="N429" s="91"/>
      <c r="O429" s="91"/>
      <c r="P429" s="91"/>
      <c r="Q429" s="91"/>
      <c r="R429" s="91"/>
      <c r="S429" s="91"/>
      <c r="T429" s="116"/>
    </row>
    <row r="430">
      <c r="L430" s="91"/>
      <c r="M430" s="91"/>
      <c r="N430" s="91"/>
      <c r="O430" s="91"/>
      <c r="P430" s="91"/>
      <c r="Q430" s="91"/>
      <c r="R430" s="91"/>
      <c r="S430" s="91"/>
      <c r="T430" s="116"/>
    </row>
    <row r="431">
      <c r="L431" s="91"/>
      <c r="M431" s="91"/>
      <c r="N431" s="91"/>
      <c r="O431" s="91"/>
      <c r="P431" s="91"/>
      <c r="Q431" s="91"/>
      <c r="R431" s="91"/>
      <c r="S431" s="91"/>
      <c r="T431" s="116"/>
    </row>
    <row r="432">
      <c r="L432" s="91"/>
      <c r="M432" s="91"/>
      <c r="N432" s="91"/>
      <c r="O432" s="91"/>
      <c r="P432" s="91"/>
      <c r="Q432" s="91"/>
      <c r="R432" s="91"/>
      <c r="S432" s="91"/>
      <c r="T432" s="116"/>
    </row>
    <row r="433">
      <c r="L433" s="91"/>
      <c r="M433" s="91"/>
      <c r="N433" s="91"/>
      <c r="O433" s="91"/>
      <c r="P433" s="91"/>
      <c r="Q433" s="91"/>
      <c r="R433" s="91"/>
      <c r="S433" s="91"/>
      <c r="T433" s="116"/>
    </row>
    <row r="434">
      <c r="L434" s="91"/>
      <c r="M434" s="91"/>
      <c r="N434" s="91"/>
      <c r="O434" s="91"/>
      <c r="P434" s="91"/>
      <c r="Q434" s="91"/>
      <c r="R434" s="91"/>
      <c r="S434" s="91"/>
      <c r="T434" s="116"/>
    </row>
    <row r="435">
      <c r="L435" s="91"/>
      <c r="M435" s="91"/>
      <c r="N435" s="91"/>
      <c r="O435" s="91"/>
      <c r="P435" s="91"/>
      <c r="Q435" s="91"/>
      <c r="R435" s="91"/>
      <c r="S435" s="91"/>
      <c r="T435" s="116"/>
    </row>
    <row r="436">
      <c r="L436" s="91"/>
      <c r="M436" s="91"/>
      <c r="N436" s="91"/>
      <c r="O436" s="91"/>
      <c r="P436" s="91"/>
      <c r="Q436" s="91"/>
      <c r="R436" s="91"/>
      <c r="S436" s="91"/>
      <c r="T436" s="116"/>
    </row>
    <row r="437">
      <c r="L437" s="91"/>
      <c r="M437" s="91"/>
      <c r="N437" s="91"/>
      <c r="O437" s="91"/>
      <c r="P437" s="91"/>
      <c r="Q437" s="91"/>
      <c r="R437" s="91"/>
      <c r="S437" s="91"/>
      <c r="T437" s="116"/>
    </row>
    <row r="438">
      <c r="L438" s="91"/>
      <c r="M438" s="91"/>
      <c r="N438" s="91"/>
      <c r="O438" s="91"/>
      <c r="P438" s="91"/>
      <c r="Q438" s="91"/>
      <c r="R438" s="91"/>
      <c r="S438" s="91"/>
      <c r="T438" s="116"/>
    </row>
    <row r="439">
      <c r="L439" s="91"/>
      <c r="M439" s="91"/>
      <c r="N439" s="91"/>
      <c r="O439" s="91"/>
      <c r="P439" s="91"/>
      <c r="Q439" s="91"/>
      <c r="R439" s="91"/>
      <c r="S439" s="91"/>
      <c r="T439" s="116"/>
    </row>
    <row r="440">
      <c r="L440" s="91"/>
      <c r="M440" s="91"/>
      <c r="N440" s="91"/>
      <c r="O440" s="91"/>
      <c r="P440" s="91"/>
      <c r="Q440" s="91"/>
      <c r="R440" s="91"/>
      <c r="S440" s="91"/>
      <c r="T440" s="116"/>
    </row>
    <row r="441">
      <c r="L441" s="91"/>
      <c r="M441" s="91"/>
      <c r="N441" s="91"/>
      <c r="O441" s="91"/>
      <c r="P441" s="91"/>
      <c r="Q441" s="91"/>
      <c r="R441" s="91"/>
      <c r="S441" s="91"/>
      <c r="T441" s="116"/>
    </row>
    <row r="442">
      <c r="L442" s="91"/>
      <c r="M442" s="91"/>
      <c r="N442" s="91"/>
      <c r="O442" s="91"/>
      <c r="P442" s="91"/>
      <c r="Q442" s="91"/>
      <c r="R442" s="91"/>
      <c r="S442" s="91"/>
      <c r="T442" s="116"/>
    </row>
    <row r="443">
      <c r="L443" s="91"/>
      <c r="M443" s="91"/>
      <c r="N443" s="91"/>
      <c r="O443" s="91"/>
      <c r="P443" s="91"/>
      <c r="Q443" s="91"/>
      <c r="R443" s="91"/>
      <c r="S443" s="91"/>
      <c r="T443" s="116"/>
    </row>
    <row r="444">
      <c r="L444" s="91"/>
      <c r="M444" s="91"/>
      <c r="N444" s="91"/>
      <c r="O444" s="91"/>
      <c r="P444" s="91"/>
      <c r="Q444" s="91"/>
      <c r="R444" s="91"/>
      <c r="S444" s="91"/>
      <c r="T444" s="116"/>
    </row>
    <row r="445">
      <c r="L445" s="91"/>
      <c r="M445" s="91"/>
      <c r="N445" s="91"/>
      <c r="O445" s="91"/>
      <c r="P445" s="91"/>
      <c r="Q445" s="91"/>
      <c r="R445" s="91"/>
      <c r="S445" s="91"/>
      <c r="T445" s="116"/>
    </row>
    <row r="446">
      <c r="L446" s="91"/>
      <c r="M446" s="91"/>
      <c r="N446" s="91"/>
      <c r="O446" s="91"/>
      <c r="P446" s="91"/>
      <c r="Q446" s="91"/>
      <c r="R446" s="91"/>
      <c r="S446" s="91"/>
      <c r="T446" s="116"/>
    </row>
    <row r="447">
      <c r="L447" s="91"/>
      <c r="M447" s="91"/>
      <c r="N447" s="91"/>
      <c r="O447" s="91"/>
      <c r="P447" s="91"/>
      <c r="Q447" s="91"/>
      <c r="R447" s="91"/>
      <c r="S447" s="91"/>
      <c r="T447" s="116"/>
    </row>
    <row r="448">
      <c r="L448" s="91"/>
      <c r="M448" s="91"/>
      <c r="N448" s="91"/>
      <c r="O448" s="91"/>
      <c r="P448" s="91"/>
      <c r="Q448" s="91"/>
      <c r="R448" s="91"/>
      <c r="S448" s="91"/>
      <c r="T448" s="116"/>
    </row>
    <row r="449">
      <c r="L449" s="91"/>
      <c r="M449" s="91"/>
      <c r="N449" s="91"/>
      <c r="O449" s="91"/>
      <c r="P449" s="91"/>
      <c r="Q449" s="91"/>
      <c r="R449" s="91"/>
      <c r="S449" s="91"/>
      <c r="T449" s="116"/>
    </row>
    <row r="450">
      <c r="L450" s="91"/>
      <c r="M450" s="91"/>
      <c r="N450" s="91"/>
      <c r="O450" s="91"/>
      <c r="P450" s="91"/>
      <c r="Q450" s="91"/>
      <c r="R450" s="91"/>
      <c r="S450" s="91"/>
      <c r="T450" s="116"/>
    </row>
    <row r="451">
      <c r="L451" s="91"/>
      <c r="M451" s="91"/>
      <c r="N451" s="91"/>
      <c r="O451" s="91"/>
      <c r="P451" s="91"/>
      <c r="Q451" s="91"/>
      <c r="R451" s="91"/>
      <c r="S451" s="91"/>
      <c r="T451" s="116"/>
    </row>
    <row r="452">
      <c r="L452" s="91"/>
      <c r="M452" s="91"/>
      <c r="N452" s="91"/>
      <c r="O452" s="91"/>
      <c r="P452" s="91"/>
      <c r="Q452" s="91"/>
      <c r="R452" s="91"/>
      <c r="S452" s="91"/>
      <c r="T452" s="116"/>
    </row>
    <row r="453">
      <c r="L453" s="91"/>
      <c r="M453" s="91"/>
      <c r="N453" s="91"/>
      <c r="O453" s="91"/>
      <c r="P453" s="91"/>
      <c r="Q453" s="91"/>
      <c r="R453" s="91"/>
      <c r="S453" s="91"/>
      <c r="T453" s="116"/>
    </row>
    <row r="454">
      <c r="L454" s="91"/>
      <c r="M454" s="91"/>
      <c r="N454" s="91"/>
      <c r="O454" s="91"/>
      <c r="P454" s="91"/>
      <c r="Q454" s="91"/>
      <c r="R454" s="91"/>
      <c r="S454" s="91"/>
      <c r="T454" s="116"/>
    </row>
    <row r="455">
      <c r="L455" s="91"/>
      <c r="M455" s="91"/>
      <c r="N455" s="91"/>
      <c r="O455" s="91"/>
      <c r="P455" s="91"/>
      <c r="Q455" s="91"/>
      <c r="R455" s="91"/>
      <c r="S455" s="91"/>
      <c r="T455" s="116"/>
    </row>
    <row r="456">
      <c r="L456" s="91"/>
      <c r="M456" s="91"/>
      <c r="N456" s="91"/>
      <c r="O456" s="91"/>
      <c r="P456" s="91"/>
      <c r="Q456" s="91"/>
      <c r="R456" s="91"/>
      <c r="S456" s="91"/>
      <c r="T456" s="116"/>
    </row>
    <row r="457">
      <c r="L457" s="91"/>
      <c r="M457" s="91"/>
      <c r="N457" s="91"/>
      <c r="O457" s="91"/>
      <c r="P457" s="91"/>
      <c r="Q457" s="91"/>
      <c r="R457" s="91"/>
      <c r="S457" s="91"/>
      <c r="T457" s="116"/>
    </row>
    <row r="458">
      <c r="L458" s="91"/>
      <c r="M458" s="91"/>
      <c r="N458" s="91"/>
      <c r="O458" s="91"/>
      <c r="P458" s="91"/>
      <c r="Q458" s="91"/>
      <c r="R458" s="91"/>
      <c r="S458" s="91"/>
      <c r="T458" s="116"/>
    </row>
    <row r="459">
      <c r="L459" s="91"/>
      <c r="M459" s="91"/>
      <c r="N459" s="91"/>
      <c r="O459" s="91"/>
      <c r="P459" s="91"/>
      <c r="Q459" s="91"/>
      <c r="R459" s="91"/>
      <c r="S459" s="91"/>
      <c r="T459" s="116"/>
    </row>
    <row r="460">
      <c r="L460" s="91"/>
      <c r="M460" s="91"/>
      <c r="N460" s="91"/>
      <c r="O460" s="91"/>
      <c r="P460" s="91"/>
      <c r="Q460" s="91"/>
      <c r="R460" s="91"/>
      <c r="S460" s="91"/>
      <c r="T460" s="116"/>
    </row>
    <row r="461">
      <c r="L461" s="91"/>
      <c r="M461" s="91"/>
      <c r="N461" s="91"/>
      <c r="O461" s="91"/>
      <c r="P461" s="91"/>
      <c r="Q461" s="91"/>
      <c r="R461" s="91"/>
      <c r="S461" s="91"/>
      <c r="T461" s="116"/>
    </row>
    <row r="462">
      <c r="L462" s="91"/>
      <c r="M462" s="91"/>
      <c r="N462" s="91"/>
      <c r="O462" s="91"/>
      <c r="P462" s="91"/>
      <c r="Q462" s="91"/>
      <c r="R462" s="91"/>
      <c r="S462" s="91"/>
      <c r="T462" s="116"/>
    </row>
    <row r="463">
      <c r="L463" s="91"/>
      <c r="M463" s="91"/>
      <c r="N463" s="91"/>
      <c r="O463" s="91"/>
      <c r="P463" s="91"/>
      <c r="Q463" s="91"/>
      <c r="R463" s="91"/>
      <c r="S463" s="91"/>
      <c r="T463" s="116"/>
    </row>
    <row r="464">
      <c r="L464" s="91"/>
      <c r="M464" s="91"/>
      <c r="N464" s="91"/>
      <c r="O464" s="91"/>
      <c r="P464" s="91"/>
      <c r="Q464" s="91"/>
      <c r="R464" s="91"/>
      <c r="S464" s="91"/>
      <c r="T464" s="116"/>
    </row>
    <row r="465">
      <c r="L465" s="91"/>
      <c r="M465" s="91"/>
      <c r="N465" s="91"/>
      <c r="O465" s="91"/>
      <c r="P465" s="91"/>
      <c r="Q465" s="91"/>
      <c r="R465" s="91"/>
      <c r="S465" s="91"/>
      <c r="T465" s="116"/>
    </row>
    <row r="466">
      <c r="L466" s="91"/>
      <c r="M466" s="91"/>
      <c r="N466" s="91"/>
      <c r="O466" s="91"/>
      <c r="P466" s="91"/>
      <c r="Q466" s="91"/>
      <c r="R466" s="91"/>
      <c r="S466" s="91"/>
      <c r="T466" s="116"/>
    </row>
    <row r="467">
      <c r="L467" s="91"/>
      <c r="M467" s="91"/>
      <c r="N467" s="91"/>
      <c r="O467" s="91"/>
      <c r="P467" s="91"/>
      <c r="Q467" s="91"/>
      <c r="R467" s="91"/>
      <c r="S467" s="91"/>
      <c r="T467" s="116"/>
    </row>
    <row r="468">
      <c r="L468" s="91"/>
      <c r="M468" s="91"/>
      <c r="N468" s="91"/>
      <c r="O468" s="91"/>
      <c r="P468" s="91"/>
      <c r="Q468" s="91"/>
      <c r="R468" s="91"/>
      <c r="S468" s="91"/>
      <c r="T468" s="116"/>
    </row>
    <row r="469">
      <c r="L469" s="91"/>
      <c r="M469" s="91"/>
      <c r="N469" s="91"/>
      <c r="O469" s="91"/>
      <c r="P469" s="91"/>
      <c r="Q469" s="91"/>
      <c r="R469" s="91"/>
      <c r="S469" s="91"/>
      <c r="T469" s="116"/>
    </row>
    <row r="470">
      <c r="L470" s="91"/>
      <c r="M470" s="91"/>
      <c r="N470" s="91"/>
      <c r="O470" s="91"/>
      <c r="P470" s="91"/>
      <c r="Q470" s="91"/>
      <c r="R470" s="91"/>
      <c r="S470" s="91"/>
      <c r="T470" s="116"/>
    </row>
    <row r="471">
      <c r="L471" s="91"/>
      <c r="M471" s="91"/>
      <c r="N471" s="91"/>
      <c r="O471" s="91"/>
      <c r="P471" s="91"/>
      <c r="Q471" s="91"/>
      <c r="R471" s="91"/>
      <c r="S471" s="91"/>
      <c r="T471" s="116"/>
    </row>
    <row r="472">
      <c r="L472" s="91"/>
      <c r="M472" s="91"/>
      <c r="N472" s="91"/>
      <c r="O472" s="91"/>
      <c r="P472" s="91"/>
      <c r="Q472" s="91"/>
      <c r="R472" s="91"/>
      <c r="S472" s="91"/>
      <c r="T472" s="116"/>
    </row>
    <row r="473">
      <c r="L473" s="91"/>
      <c r="M473" s="91"/>
      <c r="N473" s="91"/>
      <c r="O473" s="91"/>
      <c r="P473" s="91"/>
      <c r="Q473" s="91"/>
      <c r="R473" s="91"/>
      <c r="S473" s="91"/>
      <c r="T473" s="116"/>
    </row>
    <row r="474">
      <c r="L474" s="91"/>
      <c r="M474" s="91"/>
      <c r="N474" s="91"/>
      <c r="O474" s="91"/>
      <c r="P474" s="91"/>
      <c r="Q474" s="91"/>
      <c r="R474" s="91"/>
      <c r="S474" s="91"/>
      <c r="T474" s="116"/>
    </row>
    <row r="475">
      <c r="L475" s="91"/>
      <c r="M475" s="91"/>
      <c r="N475" s="91"/>
      <c r="O475" s="91"/>
      <c r="P475" s="91"/>
      <c r="Q475" s="91"/>
      <c r="R475" s="91"/>
      <c r="S475" s="91"/>
      <c r="T475" s="116"/>
    </row>
    <row r="476">
      <c r="L476" s="91"/>
      <c r="M476" s="91"/>
      <c r="N476" s="91"/>
      <c r="O476" s="91"/>
      <c r="P476" s="91"/>
      <c r="Q476" s="91"/>
      <c r="R476" s="91"/>
      <c r="S476" s="91"/>
      <c r="T476" s="116"/>
    </row>
    <row r="477">
      <c r="L477" s="91"/>
      <c r="M477" s="91"/>
      <c r="N477" s="91"/>
      <c r="O477" s="91"/>
      <c r="P477" s="91"/>
      <c r="Q477" s="91"/>
      <c r="R477" s="91"/>
      <c r="S477" s="91"/>
      <c r="T477" s="116"/>
    </row>
    <row r="478">
      <c r="L478" s="91"/>
      <c r="M478" s="91"/>
      <c r="N478" s="91"/>
      <c r="O478" s="91"/>
      <c r="P478" s="91"/>
      <c r="Q478" s="91"/>
      <c r="R478" s="91"/>
      <c r="S478" s="91"/>
      <c r="T478" s="116"/>
    </row>
    <row r="479">
      <c r="L479" s="91"/>
      <c r="M479" s="91"/>
      <c r="N479" s="91"/>
      <c r="O479" s="91"/>
      <c r="P479" s="91"/>
      <c r="Q479" s="91"/>
      <c r="R479" s="91"/>
      <c r="S479" s="91"/>
      <c r="T479" s="116"/>
    </row>
    <row r="480">
      <c r="L480" s="91"/>
      <c r="M480" s="91"/>
      <c r="N480" s="91"/>
      <c r="O480" s="91"/>
      <c r="P480" s="91"/>
      <c r="Q480" s="91"/>
      <c r="R480" s="91"/>
      <c r="S480" s="91"/>
      <c r="T480" s="116"/>
    </row>
    <row r="481">
      <c r="L481" s="91"/>
      <c r="M481" s="91"/>
      <c r="N481" s="91"/>
      <c r="O481" s="91"/>
      <c r="P481" s="91"/>
      <c r="Q481" s="91"/>
      <c r="R481" s="91"/>
      <c r="S481" s="91"/>
      <c r="T481" s="116"/>
    </row>
    <row r="482">
      <c r="L482" s="91"/>
      <c r="M482" s="91"/>
      <c r="N482" s="91"/>
      <c r="O482" s="91"/>
      <c r="P482" s="91"/>
      <c r="Q482" s="91"/>
      <c r="R482" s="91"/>
      <c r="S482" s="91"/>
      <c r="T482" s="116"/>
    </row>
    <row r="483">
      <c r="L483" s="91"/>
      <c r="M483" s="91"/>
      <c r="N483" s="91"/>
      <c r="O483" s="91"/>
      <c r="P483" s="91"/>
      <c r="Q483" s="91"/>
      <c r="R483" s="91"/>
      <c r="S483" s="91"/>
      <c r="T483" s="116"/>
    </row>
    <row r="484">
      <c r="L484" s="91"/>
      <c r="M484" s="91"/>
      <c r="N484" s="91"/>
      <c r="O484" s="91"/>
      <c r="P484" s="91"/>
      <c r="Q484" s="91"/>
      <c r="R484" s="91"/>
      <c r="S484" s="91"/>
      <c r="T484" s="116"/>
    </row>
    <row r="485">
      <c r="L485" s="91"/>
      <c r="M485" s="91"/>
      <c r="N485" s="91"/>
      <c r="O485" s="91"/>
      <c r="P485" s="91"/>
      <c r="Q485" s="91"/>
      <c r="R485" s="91"/>
      <c r="S485" s="91"/>
      <c r="T485" s="116"/>
    </row>
    <row r="486">
      <c r="L486" s="91"/>
      <c r="M486" s="91"/>
      <c r="N486" s="91"/>
      <c r="O486" s="91"/>
      <c r="P486" s="91"/>
      <c r="Q486" s="91"/>
      <c r="R486" s="91"/>
      <c r="S486" s="91"/>
      <c r="T486" s="116"/>
    </row>
    <row r="487">
      <c r="L487" s="91"/>
      <c r="M487" s="91"/>
      <c r="N487" s="91"/>
      <c r="O487" s="91"/>
      <c r="P487" s="91"/>
      <c r="Q487" s="91"/>
      <c r="R487" s="91"/>
      <c r="S487" s="91"/>
      <c r="T487" s="116"/>
    </row>
    <row r="488">
      <c r="L488" s="91"/>
      <c r="M488" s="91"/>
      <c r="N488" s="91"/>
      <c r="O488" s="91"/>
      <c r="P488" s="91"/>
      <c r="Q488" s="91"/>
      <c r="R488" s="91"/>
      <c r="S488" s="91"/>
      <c r="T488" s="116"/>
    </row>
    <row r="489">
      <c r="L489" s="91"/>
      <c r="M489" s="91"/>
      <c r="N489" s="91"/>
      <c r="O489" s="91"/>
      <c r="P489" s="91"/>
      <c r="Q489" s="91"/>
      <c r="R489" s="91"/>
      <c r="S489" s="91"/>
      <c r="T489" s="116"/>
    </row>
    <row r="490">
      <c r="L490" s="91"/>
      <c r="M490" s="91"/>
      <c r="N490" s="91"/>
      <c r="O490" s="91"/>
      <c r="P490" s="91"/>
      <c r="Q490" s="91"/>
      <c r="R490" s="91"/>
      <c r="S490" s="91"/>
      <c r="T490" s="116"/>
    </row>
    <row r="491">
      <c r="L491" s="91"/>
      <c r="M491" s="91"/>
      <c r="N491" s="91"/>
      <c r="O491" s="91"/>
      <c r="P491" s="91"/>
      <c r="Q491" s="91"/>
      <c r="R491" s="91"/>
      <c r="S491" s="91"/>
      <c r="T491" s="116"/>
    </row>
    <row r="492">
      <c r="L492" s="91"/>
      <c r="M492" s="91"/>
      <c r="N492" s="91"/>
      <c r="O492" s="91"/>
      <c r="P492" s="91"/>
      <c r="Q492" s="91"/>
      <c r="R492" s="91"/>
      <c r="S492" s="91"/>
      <c r="T492" s="116"/>
    </row>
    <row r="493">
      <c r="L493" s="91"/>
      <c r="M493" s="91"/>
      <c r="N493" s="91"/>
      <c r="O493" s="91"/>
      <c r="P493" s="91"/>
      <c r="Q493" s="91"/>
      <c r="R493" s="91"/>
      <c r="S493" s="91"/>
      <c r="T493" s="116"/>
    </row>
    <row r="494">
      <c r="L494" s="91"/>
      <c r="M494" s="91"/>
      <c r="N494" s="91"/>
      <c r="O494" s="91"/>
      <c r="P494" s="91"/>
      <c r="Q494" s="91"/>
      <c r="R494" s="91"/>
      <c r="S494" s="91"/>
      <c r="T494" s="116"/>
    </row>
    <row r="495">
      <c r="L495" s="91"/>
      <c r="M495" s="91"/>
      <c r="N495" s="91"/>
      <c r="O495" s="91"/>
      <c r="P495" s="91"/>
      <c r="Q495" s="91"/>
      <c r="R495" s="91"/>
      <c r="S495" s="91"/>
      <c r="T495" s="116"/>
    </row>
    <row r="496">
      <c r="L496" s="91"/>
      <c r="M496" s="91"/>
      <c r="N496" s="91"/>
      <c r="O496" s="91"/>
      <c r="P496" s="91"/>
      <c r="Q496" s="91"/>
      <c r="R496" s="91"/>
      <c r="S496" s="91"/>
      <c r="T496" s="116"/>
    </row>
    <row r="497">
      <c r="L497" s="91"/>
      <c r="M497" s="91"/>
      <c r="N497" s="91"/>
      <c r="O497" s="91"/>
      <c r="P497" s="91"/>
      <c r="Q497" s="91"/>
      <c r="R497" s="91"/>
      <c r="S497" s="91"/>
      <c r="T497" s="116"/>
    </row>
    <row r="498">
      <c r="L498" s="91"/>
      <c r="M498" s="91"/>
      <c r="N498" s="91"/>
      <c r="O498" s="91"/>
      <c r="P498" s="91"/>
      <c r="Q498" s="91"/>
      <c r="R498" s="91"/>
      <c r="S498" s="91"/>
      <c r="T498" s="116"/>
    </row>
    <row r="499">
      <c r="L499" s="91"/>
      <c r="M499" s="91"/>
      <c r="N499" s="91"/>
      <c r="O499" s="91"/>
      <c r="P499" s="91"/>
      <c r="Q499" s="91"/>
      <c r="R499" s="91"/>
      <c r="S499" s="91"/>
      <c r="T499" s="116"/>
    </row>
    <row r="500">
      <c r="L500" s="91"/>
      <c r="M500" s="91"/>
      <c r="N500" s="91"/>
      <c r="O500" s="91"/>
      <c r="P500" s="91"/>
      <c r="Q500" s="91"/>
      <c r="R500" s="91"/>
      <c r="S500" s="91"/>
      <c r="T500" s="116"/>
    </row>
    <row r="501">
      <c r="L501" s="91"/>
      <c r="M501" s="91"/>
      <c r="N501" s="91"/>
      <c r="O501" s="91"/>
      <c r="P501" s="91"/>
      <c r="Q501" s="91"/>
      <c r="R501" s="91"/>
      <c r="S501" s="91"/>
      <c r="T501" s="116"/>
    </row>
    <row r="502">
      <c r="L502" s="91"/>
      <c r="M502" s="91"/>
      <c r="N502" s="91"/>
      <c r="O502" s="91"/>
      <c r="P502" s="91"/>
      <c r="Q502" s="91"/>
      <c r="R502" s="91"/>
      <c r="S502" s="91"/>
      <c r="T502" s="116"/>
    </row>
    <row r="503">
      <c r="L503" s="91"/>
      <c r="M503" s="91"/>
      <c r="N503" s="91"/>
      <c r="O503" s="91"/>
      <c r="P503" s="91"/>
      <c r="Q503" s="91"/>
      <c r="R503" s="91"/>
      <c r="S503" s="91"/>
      <c r="T503" s="116"/>
    </row>
    <row r="504">
      <c r="L504" s="91"/>
      <c r="M504" s="91"/>
      <c r="N504" s="91"/>
      <c r="O504" s="91"/>
      <c r="P504" s="91"/>
      <c r="Q504" s="91"/>
      <c r="R504" s="91"/>
      <c r="S504" s="91"/>
      <c r="T504" s="116"/>
    </row>
    <row r="505">
      <c r="L505" s="91"/>
      <c r="M505" s="91"/>
      <c r="N505" s="91"/>
      <c r="O505" s="91"/>
      <c r="P505" s="91"/>
      <c r="Q505" s="91"/>
      <c r="R505" s="91"/>
      <c r="S505" s="91"/>
      <c r="T505" s="116"/>
    </row>
    <row r="506">
      <c r="L506" s="91"/>
      <c r="M506" s="91"/>
      <c r="N506" s="91"/>
      <c r="O506" s="91"/>
      <c r="P506" s="91"/>
      <c r="Q506" s="91"/>
      <c r="R506" s="91"/>
      <c r="S506" s="91"/>
      <c r="T506" s="116"/>
    </row>
    <row r="507">
      <c r="L507" s="91"/>
      <c r="M507" s="91"/>
      <c r="N507" s="91"/>
      <c r="O507" s="91"/>
      <c r="P507" s="91"/>
      <c r="Q507" s="91"/>
      <c r="R507" s="91"/>
      <c r="S507" s="91"/>
      <c r="T507" s="116"/>
    </row>
    <row r="508">
      <c r="L508" s="91"/>
      <c r="M508" s="91"/>
      <c r="N508" s="91"/>
      <c r="O508" s="91"/>
      <c r="P508" s="91"/>
      <c r="Q508" s="91"/>
      <c r="R508" s="91"/>
      <c r="S508" s="91"/>
      <c r="T508" s="116"/>
    </row>
    <row r="509">
      <c r="L509" s="91"/>
      <c r="M509" s="91"/>
      <c r="N509" s="91"/>
      <c r="O509" s="91"/>
      <c r="P509" s="91"/>
      <c r="Q509" s="91"/>
      <c r="R509" s="91"/>
      <c r="S509" s="91"/>
      <c r="T509" s="116"/>
    </row>
    <row r="510">
      <c r="L510" s="91"/>
      <c r="M510" s="91"/>
      <c r="N510" s="91"/>
      <c r="O510" s="91"/>
      <c r="P510" s="91"/>
      <c r="Q510" s="91"/>
      <c r="R510" s="91"/>
      <c r="S510" s="91"/>
      <c r="T510" s="116"/>
    </row>
    <row r="511">
      <c r="L511" s="91"/>
      <c r="M511" s="91"/>
      <c r="N511" s="91"/>
      <c r="O511" s="91"/>
      <c r="P511" s="91"/>
      <c r="Q511" s="91"/>
      <c r="R511" s="91"/>
      <c r="S511" s="91"/>
      <c r="T511" s="116"/>
    </row>
    <row r="512">
      <c r="L512" s="91"/>
      <c r="M512" s="91"/>
      <c r="N512" s="91"/>
      <c r="O512" s="91"/>
      <c r="P512" s="91"/>
      <c r="Q512" s="91"/>
      <c r="R512" s="91"/>
      <c r="S512" s="91"/>
      <c r="T512" s="116"/>
    </row>
    <row r="513">
      <c r="L513" s="91"/>
      <c r="M513" s="91"/>
      <c r="N513" s="91"/>
      <c r="O513" s="91"/>
      <c r="P513" s="91"/>
      <c r="Q513" s="91"/>
      <c r="R513" s="91"/>
      <c r="S513" s="91"/>
      <c r="T513" s="116"/>
    </row>
    <row r="514">
      <c r="L514" s="91"/>
      <c r="M514" s="91"/>
      <c r="N514" s="91"/>
      <c r="O514" s="91"/>
      <c r="P514" s="91"/>
      <c r="Q514" s="91"/>
      <c r="R514" s="91"/>
      <c r="S514" s="91"/>
      <c r="T514" s="116"/>
    </row>
    <row r="515">
      <c r="L515" s="91"/>
      <c r="M515" s="91"/>
      <c r="N515" s="91"/>
      <c r="O515" s="91"/>
      <c r="P515" s="91"/>
      <c r="Q515" s="91"/>
      <c r="R515" s="91"/>
      <c r="S515" s="91"/>
      <c r="T515" s="116"/>
    </row>
    <row r="516">
      <c r="L516" s="91"/>
      <c r="M516" s="91"/>
      <c r="N516" s="91"/>
      <c r="O516" s="91"/>
      <c r="P516" s="91"/>
      <c r="Q516" s="91"/>
      <c r="R516" s="91"/>
      <c r="S516" s="91"/>
      <c r="T516" s="116"/>
    </row>
    <row r="517">
      <c r="L517" s="91"/>
      <c r="M517" s="91"/>
      <c r="N517" s="91"/>
      <c r="O517" s="91"/>
      <c r="P517" s="91"/>
      <c r="Q517" s="91"/>
      <c r="R517" s="91"/>
      <c r="S517" s="91"/>
      <c r="T517" s="116"/>
    </row>
    <row r="518">
      <c r="L518" s="91"/>
      <c r="M518" s="91"/>
      <c r="N518" s="91"/>
      <c r="O518" s="91"/>
      <c r="P518" s="91"/>
      <c r="Q518" s="91"/>
      <c r="R518" s="91"/>
      <c r="S518" s="91"/>
      <c r="T518" s="116"/>
    </row>
    <row r="519">
      <c r="L519" s="91"/>
      <c r="M519" s="91"/>
      <c r="N519" s="91"/>
      <c r="O519" s="91"/>
      <c r="P519" s="91"/>
      <c r="Q519" s="91"/>
      <c r="R519" s="91"/>
      <c r="S519" s="91"/>
      <c r="T519" s="116"/>
    </row>
    <row r="520">
      <c r="L520" s="91"/>
      <c r="M520" s="91"/>
      <c r="N520" s="91"/>
      <c r="O520" s="91"/>
      <c r="P520" s="91"/>
      <c r="Q520" s="91"/>
      <c r="R520" s="91"/>
      <c r="S520" s="91"/>
      <c r="T520" s="116"/>
    </row>
    <row r="521">
      <c r="L521" s="91"/>
      <c r="M521" s="91"/>
      <c r="N521" s="91"/>
      <c r="O521" s="91"/>
      <c r="P521" s="91"/>
      <c r="Q521" s="91"/>
      <c r="R521" s="91"/>
      <c r="S521" s="91"/>
      <c r="T521" s="116"/>
    </row>
    <row r="522">
      <c r="L522" s="91"/>
      <c r="M522" s="91"/>
      <c r="N522" s="91"/>
      <c r="O522" s="91"/>
      <c r="P522" s="91"/>
      <c r="Q522" s="91"/>
      <c r="R522" s="91"/>
      <c r="S522" s="91"/>
      <c r="T522" s="116"/>
    </row>
    <row r="523">
      <c r="L523" s="91"/>
      <c r="M523" s="91"/>
      <c r="N523" s="91"/>
      <c r="O523" s="91"/>
      <c r="P523" s="91"/>
      <c r="Q523" s="91"/>
      <c r="R523" s="91"/>
      <c r="S523" s="91"/>
      <c r="T523" s="116"/>
    </row>
    <row r="524">
      <c r="L524" s="91"/>
      <c r="M524" s="91"/>
      <c r="N524" s="91"/>
      <c r="O524" s="91"/>
      <c r="P524" s="91"/>
      <c r="Q524" s="91"/>
      <c r="R524" s="91"/>
      <c r="S524" s="91"/>
      <c r="T524" s="116"/>
    </row>
    <row r="525">
      <c r="L525" s="91"/>
      <c r="M525" s="91"/>
      <c r="N525" s="91"/>
      <c r="O525" s="91"/>
      <c r="P525" s="91"/>
      <c r="Q525" s="91"/>
      <c r="R525" s="91"/>
      <c r="S525" s="91"/>
      <c r="T525" s="116"/>
    </row>
    <row r="526">
      <c r="L526" s="91"/>
      <c r="M526" s="91"/>
      <c r="N526" s="91"/>
      <c r="O526" s="91"/>
      <c r="P526" s="91"/>
      <c r="Q526" s="91"/>
      <c r="R526" s="91"/>
      <c r="S526" s="91"/>
      <c r="T526" s="116"/>
    </row>
    <row r="527">
      <c r="L527" s="91"/>
      <c r="M527" s="91"/>
      <c r="N527" s="91"/>
      <c r="O527" s="91"/>
      <c r="P527" s="91"/>
      <c r="Q527" s="91"/>
      <c r="R527" s="91"/>
      <c r="S527" s="91"/>
      <c r="T527" s="116"/>
    </row>
    <row r="528">
      <c r="L528" s="91"/>
      <c r="M528" s="91"/>
      <c r="N528" s="91"/>
      <c r="O528" s="91"/>
      <c r="P528" s="91"/>
      <c r="Q528" s="91"/>
      <c r="R528" s="91"/>
      <c r="S528" s="91"/>
      <c r="T528" s="116"/>
    </row>
    <row r="529">
      <c r="L529" s="91"/>
      <c r="M529" s="91"/>
      <c r="N529" s="91"/>
      <c r="O529" s="91"/>
      <c r="P529" s="91"/>
      <c r="Q529" s="91"/>
      <c r="R529" s="91"/>
      <c r="S529" s="91"/>
      <c r="T529" s="116"/>
    </row>
    <row r="530">
      <c r="L530" s="91"/>
      <c r="M530" s="91"/>
      <c r="N530" s="91"/>
      <c r="O530" s="91"/>
      <c r="P530" s="91"/>
      <c r="Q530" s="91"/>
      <c r="R530" s="91"/>
      <c r="S530" s="91"/>
      <c r="T530" s="116"/>
    </row>
    <row r="531">
      <c r="L531" s="91"/>
      <c r="M531" s="91"/>
      <c r="N531" s="91"/>
      <c r="O531" s="91"/>
      <c r="P531" s="91"/>
      <c r="Q531" s="91"/>
      <c r="R531" s="91"/>
      <c r="S531" s="91"/>
      <c r="T531" s="116"/>
    </row>
    <row r="532">
      <c r="L532" s="91"/>
      <c r="M532" s="91"/>
      <c r="N532" s="91"/>
      <c r="O532" s="91"/>
      <c r="P532" s="91"/>
      <c r="Q532" s="91"/>
      <c r="R532" s="91"/>
      <c r="S532" s="91"/>
      <c r="T532" s="116"/>
    </row>
    <row r="533">
      <c r="L533" s="91"/>
      <c r="M533" s="91"/>
      <c r="N533" s="91"/>
      <c r="O533" s="91"/>
      <c r="P533" s="91"/>
      <c r="Q533" s="91"/>
      <c r="R533" s="91"/>
      <c r="S533" s="91"/>
      <c r="T533" s="116"/>
    </row>
    <row r="534">
      <c r="L534" s="91"/>
      <c r="M534" s="91"/>
      <c r="N534" s="91"/>
      <c r="O534" s="91"/>
      <c r="P534" s="91"/>
      <c r="Q534" s="91"/>
      <c r="R534" s="91"/>
      <c r="S534" s="91"/>
      <c r="T534" s="116"/>
    </row>
    <row r="535">
      <c r="L535" s="91"/>
      <c r="M535" s="91"/>
      <c r="N535" s="91"/>
      <c r="O535" s="91"/>
      <c r="P535" s="91"/>
      <c r="Q535" s="91"/>
      <c r="R535" s="91"/>
      <c r="S535" s="91"/>
      <c r="T535" s="116"/>
    </row>
    <row r="536">
      <c r="L536" s="91"/>
      <c r="M536" s="91"/>
      <c r="N536" s="91"/>
      <c r="O536" s="91"/>
      <c r="P536" s="91"/>
      <c r="Q536" s="91"/>
      <c r="R536" s="91"/>
      <c r="S536" s="91"/>
      <c r="T536" s="116"/>
    </row>
    <row r="537">
      <c r="L537" s="91"/>
      <c r="M537" s="91"/>
      <c r="N537" s="91"/>
      <c r="O537" s="91"/>
      <c r="P537" s="91"/>
      <c r="Q537" s="91"/>
      <c r="R537" s="91"/>
      <c r="S537" s="91"/>
      <c r="T537" s="116"/>
    </row>
    <row r="538">
      <c r="L538" s="91"/>
      <c r="M538" s="91"/>
      <c r="N538" s="91"/>
      <c r="O538" s="91"/>
      <c r="P538" s="91"/>
      <c r="Q538" s="91"/>
      <c r="R538" s="91"/>
      <c r="S538" s="91"/>
      <c r="T538" s="116"/>
    </row>
    <row r="539">
      <c r="L539" s="91"/>
      <c r="M539" s="91"/>
      <c r="N539" s="91"/>
      <c r="O539" s="91"/>
      <c r="P539" s="91"/>
      <c r="Q539" s="91"/>
      <c r="R539" s="91"/>
      <c r="S539" s="91"/>
      <c r="T539" s="116"/>
    </row>
    <row r="540">
      <c r="L540" s="91"/>
      <c r="M540" s="91"/>
      <c r="N540" s="91"/>
      <c r="O540" s="91"/>
      <c r="P540" s="91"/>
      <c r="Q540" s="91"/>
      <c r="R540" s="91"/>
      <c r="S540" s="91"/>
      <c r="T540" s="116"/>
    </row>
    <row r="541">
      <c r="L541" s="91"/>
      <c r="M541" s="91"/>
      <c r="N541" s="91"/>
      <c r="O541" s="91"/>
      <c r="P541" s="91"/>
      <c r="Q541" s="91"/>
      <c r="R541" s="91"/>
      <c r="S541" s="91"/>
      <c r="T541" s="116"/>
    </row>
    <row r="542">
      <c r="L542" s="91"/>
      <c r="M542" s="91"/>
      <c r="N542" s="91"/>
      <c r="O542" s="91"/>
      <c r="P542" s="91"/>
      <c r="Q542" s="91"/>
      <c r="R542" s="91"/>
      <c r="S542" s="91"/>
      <c r="T542" s="116"/>
    </row>
    <row r="543">
      <c r="L543" s="91"/>
      <c r="M543" s="91"/>
      <c r="N543" s="91"/>
      <c r="O543" s="91"/>
      <c r="P543" s="91"/>
      <c r="Q543" s="91"/>
      <c r="R543" s="91"/>
      <c r="S543" s="91"/>
      <c r="T543" s="116"/>
    </row>
    <row r="544">
      <c r="L544" s="91"/>
      <c r="M544" s="91"/>
      <c r="N544" s="91"/>
      <c r="O544" s="91"/>
      <c r="P544" s="91"/>
      <c r="Q544" s="91"/>
      <c r="R544" s="91"/>
      <c r="S544" s="91"/>
      <c r="T544" s="116"/>
    </row>
    <row r="545">
      <c r="L545" s="91"/>
      <c r="M545" s="91"/>
      <c r="N545" s="91"/>
      <c r="O545" s="91"/>
      <c r="P545" s="91"/>
      <c r="Q545" s="91"/>
      <c r="R545" s="91"/>
      <c r="S545" s="91"/>
      <c r="T545" s="116"/>
    </row>
    <row r="546">
      <c r="L546" s="91"/>
      <c r="M546" s="91"/>
      <c r="N546" s="91"/>
      <c r="O546" s="91"/>
      <c r="P546" s="91"/>
      <c r="Q546" s="91"/>
      <c r="R546" s="91"/>
      <c r="S546" s="91"/>
      <c r="T546" s="116"/>
    </row>
    <row r="547">
      <c r="L547" s="91"/>
      <c r="M547" s="91"/>
      <c r="N547" s="91"/>
      <c r="O547" s="91"/>
      <c r="P547" s="91"/>
      <c r="Q547" s="91"/>
      <c r="R547" s="91"/>
      <c r="S547" s="91"/>
      <c r="T547" s="116"/>
    </row>
    <row r="548">
      <c r="L548" s="91"/>
      <c r="M548" s="91"/>
      <c r="N548" s="91"/>
      <c r="O548" s="91"/>
      <c r="P548" s="91"/>
      <c r="Q548" s="91"/>
      <c r="R548" s="91"/>
      <c r="S548" s="91"/>
      <c r="T548" s="116"/>
    </row>
    <row r="549">
      <c r="L549" s="91"/>
      <c r="M549" s="91"/>
      <c r="N549" s="91"/>
      <c r="O549" s="91"/>
      <c r="P549" s="91"/>
      <c r="Q549" s="91"/>
      <c r="R549" s="91"/>
      <c r="S549" s="91"/>
      <c r="T549" s="116"/>
    </row>
    <row r="550">
      <c r="L550" s="91"/>
      <c r="M550" s="91"/>
      <c r="N550" s="91"/>
      <c r="O550" s="91"/>
      <c r="P550" s="91"/>
      <c r="Q550" s="91"/>
      <c r="R550" s="91"/>
      <c r="S550" s="91"/>
      <c r="T550" s="116"/>
    </row>
    <row r="551">
      <c r="L551" s="91"/>
      <c r="M551" s="91"/>
      <c r="N551" s="91"/>
      <c r="O551" s="91"/>
      <c r="P551" s="91"/>
      <c r="Q551" s="91"/>
      <c r="R551" s="91"/>
      <c r="S551" s="91"/>
      <c r="T551" s="116"/>
    </row>
    <row r="552">
      <c r="L552" s="91"/>
      <c r="M552" s="91"/>
      <c r="N552" s="91"/>
      <c r="O552" s="91"/>
      <c r="P552" s="91"/>
      <c r="Q552" s="91"/>
      <c r="R552" s="91"/>
      <c r="S552" s="91"/>
      <c r="T552" s="116"/>
    </row>
    <row r="553">
      <c r="L553" s="91"/>
      <c r="M553" s="91"/>
      <c r="N553" s="91"/>
      <c r="O553" s="91"/>
      <c r="P553" s="91"/>
      <c r="Q553" s="91"/>
      <c r="R553" s="91"/>
      <c r="S553" s="91"/>
      <c r="T553" s="116"/>
    </row>
    <row r="554">
      <c r="L554" s="91"/>
      <c r="M554" s="91"/>
      <c r="N554" s="91"/>
      <c r="O554" s="91"/>
      <c r="P554" s="91"/>
      <c r="Q554" s="91"/>
      <c r="R554" s="91"/>
      <c r="S554" s="91"/>
      <c r="T554" s="116"/>
    </row>
    <row r="555">
      <c r="L555" s="91"/>
      <c r="M555" s="91"/>
      <c r="N555" s="91"/>
      <c r="O555" s="91"/>
      <c r="P555" s="91"/>
      <c r="Q555" s="91"/>
      <c r="R555" s="91"/>
      <c r="S555" s="91"/>
      <c r="T555" s="116"/>
    </row>
    <row r="556">
      <c r="L556" s="91"/>
      <c r="M556" s="91"/>
      <c r="N556" s="91"/>
      <c r="O556" s="91"/>
      <c r="P556" s="91"/>
      <c r="Q556" s="91"/>
      <c r="R556" s="91"/>
      <c r="S556" s="91"/>
      <c r="T556" s="116"/>
    </row>
    <row r="557">
      <c r="L557" s="91"/>
      <c r="M557" s="91"/>
      <c r="N557" s="91"/>
      <c r="O557" s="91"/>
      <c r="P557" s="91"/>
      <c r="Q557" s="91"/>
      <c r="R557" s="91"/>
      <c r="S557" s="91"/>
      <c r="T557" s="116"/>
    </row>
    <row r="558">
      <c r="L558" s="91"/>
      <c r="M558" s="91"/>
      <c r="N558" s="91"/>
      <c r="O558" s="91"/>
      <c r="P558" s="91"/>
      <c r="Q558" s="91"/>
      <c r="R558" s="91"/>
      <c r="S558" s="91"/>
      <c r="T558" s="116"/>
    </row>
    <row r="559">
      <c r="L559" s="91"/>
      <c r="M559" s="91"/>
      <c r="N559" s="91"/>
      <c r="O559" s="91"/>
      <c r="P559" s="91"/>
      <c r="Q559" s="91"/>
      <c r="R559" s="91"/>
      <c r="S559" s="91"/>
      <c r="T559" s="116"/>
    </row>
    <row r="560">
      <c r="L560" s="91"/>
      <c r="M560" s="91"/>
      <c r="N560" s="91"/>
      <c r="O560" s="91"/>
      <c r="P560" s="91"/>
      <c r="Q560" s="91"/>
      <c r="R560" s="91"/>
      <c r="S560" s="91"/>
      <c r="T560" s="116"/>
    </row>
    <row r="561">
      <c r="L561" s="91"/>
      <c r="M561" s="91"/>
      <c r="N561" s="91"/>
      <c r="O561" s="91"/>
      <c r="P561" s="91"/>
      <c r="Q561" s="91"/>
      <c r="R561" s="91"/>
      <c r="S561" s="91"/>
      <c r="T561" s="116"/>
    </row>
    <row r="562">
      <c r="L562" s="91"/>
      <c r="M562" s="91"/>
      <c r="N562" s="91"/>
      <c r="O562" s="91"/>
      <c r="P562" s="91"/>
      <c r="Q562" s="91"/>
      <c r="R562" s="91"/>
      <c r="S562" s="91"/>
      <c r="T562" s="116"/>
    </row>
    <row r="563">
      <c r="L563" s="91"/>
      <c r="M563" s="91"/>
      <c r="N563" s="91"/>
      <c r="O563" s="91"/>
      <c r="P563" s="91"/>
      <c r="Q563" s="91"/>
      <c r="R563" s="91"/>
      <c r="S563" s="91"/>
      <c r="T563" s="116"/>
    </row>
    <row r="564">
      <c r="L564" s="91"/>
      <c r="M564" s="91"/>
      <c r="N564" s="91"/>
      <c r="O564" s="91"/>
      <c r="P564" s="91"/>
      <c r="Q564" s="91"/>
      <c r="R564" s="91"/>
      <c r="S564" s="91"/>
      <c r="T564" s="116"/>
    </row>
    <row r="565">
      <c r="L565" s="91"/>
      <c r="M565" s="91"/>
      <c r="N565" s="91"/>
      <c r="O565" s="91"/>
      <c r="P565" s="91"/>
      <c r="Q565" s="91"/>
      <c r="R565" s="91"/>
      <c r="S565" s="91"/>
      <c r="T565" s="116"/>
    </row>
    <row r="566">
      <c r="L566" s="91"/>
      <c r="M566" s="91"/>
      <c r="N566" s="91"/>
      <c r="O566" s="91"/>
      <c r="P566" s="91"/>
      <c r="Q566" s="91"/>
      <c r="R566" s="91"/>
      <c r="S566" s="91"/>
      <c r="T566" s="116"/>
    </row>
    <row r="567">
      <c r="L567" s="91"/>
      <c r="M567" s="91"/>
      <c r="N567" s="91"/>
      <c r="O567" s="91"/>
      <c r="P567" s="91"/>
      <c r="Q567" s="91"/>
      <c r="R567" s="91"/>
      <c r="S567" s="91"/>
      <c r="T567" s="116"/>
    </row>
    <row r="568">
      <c r="L568" s="91"/>
      <c r="M568" s="91"/>
      <c r="N568" s="91"/>
      <c r="O568" s="91"/>
      <c r="P568" s="91"/>
      <c r="Q568" s="91"/>
      <c r="R568" s="91"/>
      <c r="S568" s="91"/>
      <c r="T568" s="116"/>
    </row>
    <row r="569">
      <c r="L569" s="91"/>
      <c r="M569" s="91"/>
      <c r="N569" s="91"/>
      <c r="O569" s="91"/>
      <c r="P569" s="91"/>
      <c r="Q569" s="91"/>
      <c r="R569" s="91"/>
      <c r="S569" s="91"/>
      <c r="T569" s="116"/>
    </row>
    <row r="570">
      <c r="L570" s="91"/>
      <c r="M570" s="91"/>
      <c r="N570" s="91"/>
      <c r="O570" s="91"/>
      <c r="P570" s="91"/>
      <c r="Q570" s="91"/>
      <c r="R570" s="91"/>
      <c r="S570" s="91"/>
      <c r="T570" s="116"/>
    </row>
    <row r="571">
      <c r="L571" s="91"/>
      <c r="M571" s="91"/>
      <c r="N571" s="91"/>
      <c r="O571" s="91"/>
      <c r="P571" s="91"/>
      <c r="Q571" s="91"/>
      <c r="R571" s="91"/>
      <c r="S571" s="91"/>
      <c r="T571" s="116"/>
    </row>
    <row r="572">
      <c r="L572" s="91"/>
      <c r="M572" s="91"/>
      <c r="N572" s="91"/>
      <c r="O572" s="91"/>
      <c r="P572" s="91"/>
      <c r="Q572" s="91"/>
      <c r="R572" s="91"/>
      <c r="S572" s="91"/>
      <c r="T572" s="116"/>
    </row>
    <row r="573">
      <c r="L573" s="91"/>
      <c r="M573" s="91"/>
      <c r="N573" s="91"/>
      <c r="O573" s="91"/>
      <c r="P573" s="91"/>
      <c r="Q573" s="91"/>
      <c r="R573" s="91"/>
      <c r="S573" s="91"/>
      <c r="T573" s="116"/>
    </row>
    <row r="574">
      <c r="L574" s="91"/>
      <c r="M574" s="91"/>
      <c r="N574" s="91"/>
      <c r="O574" s="91"/>
      <c r="P574" s="91"/>
      <c r="Q574" s="91"/>
      <c r="R574" s="91"/>
      <c r="S574" s="91"/>
      <c r="T574" s="116"/>
    </row>
    <row r="575">
      <c r="L575" s="91"/>
      <c r="M575" s="91"/>
      <c r="N575" s="91"/>
      <c r="O575" s="91"/>
      <c r="P575" s="91"/>
      <c r="Q575" s="91"/>
      <c r="R575" s="91"/>
      <c r="S575" s="91"/>
      <c r="T575" s="116"/>
    </row>
    <row r="576">
      <c r="L576" s="91"/>
      <c r="M576" s="91"/>
      <c r="N576" s="91"/>
      <c r="O576" s="91"/>
      <c r="P576" s="91"/>
      <c r="Q576" s="91"/>
      <c r="R576" s="91"/>
      <c r="S576" s="91"/>
      <c r="T576" s="116"/>
    </row>
    <row r="577">
      <c r="L577" s="91"/>
      <c r="M577" s="91"/>
      <c r="N577" s="91"/>
      <c r="O577" s="91"/>
      <c r="P577" s="91"/>
      <c r="Q577" s="91"/>
      <c r="R577" s="91"/>
      <c r="S577" s="91"/>
      <c r="T577" s="116"/>
    </row>
    <row r="578">
      <c r="L578" s="91"/>
      <c r="M578" s="91"/>
      <c r="N578" s="91"/>
      <c r="O578" s="91"/>
      <c r="P578" s="91"/>
      <c r="Q578" s="91"/>
      <c r="R578" s="91"/>
      <c r="S578" s="91"/>
      <c r="T578" s="116"/>
    </row>
    <row r="579">
      <c r="L579" s="91"/>
      <c r="M579" s="91"/>
      <c r="N579" s="91"/>
      <c r="O579" s="91"/>
      <c r="P579" s="91"/>
      <c r="Q579" s="91"/>
      <c r="R579" s="91"/>
      <c r="S579" s="91"/>
      <c r="T579" s="116"/>
    </row>
    <row r="580">
      <c r="L580" s="91"/>
      <c r="M580" s="91"/>
      <c r="N580" s="91"/>
      <c r="O580" s="91"/>
      <c r="P580" s="91"/>
      <c r="Q580" s="91"/>
      <c r="R580" s="91"/>
      <c r="S580" s="91"/>
      <c r="T580" s="116"/>
    </row>
    <row r="581">
      <c r="L581" s="91"/>
      <c r="M581" s="91"/>
      <c r="N581" s="91"/>
      <c r="O581" s="91"/>
      <c r="P581" s="91"/>
      <c r="Q581" s="91"/>
      <c r="R581" s="91"/>
      <c r="S581" s="91"/>
      <c r="T581" s="116"/>
    </row>
    <row r="582">
      <c r="L582" s="91"/>
      <c r="M582" s="91"/>
      <c r="N582" s="91"/>
      <c r="O582" s="91"/>
      <c r="P582" s="91"/>
      <c r="Q582" s="91"/>
      <c r="R582" s="91"/>
      <c r="S582" s="91"/>
      <c r="T582" s="116"/>
    </row>
    <row r="583">
      <c r="L583" s="91"/>
      <c r="M583" s="91"/>
      <c r="N583" s="91"/>
      <c r="O583" s="91"/>
      <c r="P583" s="91"/>
      <c r="Q583" s="91"/>
      <c r="R583" s="91"/>
      <c r="S583" s="91"/>
      <c r="T583" s="116"/>
    </row>
    <row r="584">
      <c r="L584" s="91"/>
      <c r="M584" s="91"/>
      <c r="N584" s="91"/>
      <c r="O584" s="91"/>
      <c r="P584" s="91"/>
      <c r="Q584" s="91"/>
      <c r="R584" s="91"/>
      <c r="S584" s="91"/>
      <c r="T584" s="116"/>
    </row>
    <row r="585">
      <c r="L585" s="91"/>
      <c r="M585" s="91"/>
      <c r="N585" s="91"/>
      <c r="O585" s="91"/>
      <c r="P585" s="91"/>
      <c r="Q585" s="91"/>
      <c r="R585" s="91"/>
      <c r="S585" s="91"/>
      <c r="T585" s="116"/>
    </row>
    <row r="586">
      <c r="L586" s="91"/>
      <c r="M586" s="91"/>
      <c r="N586" s="91"/>
      <c r="O586" s="91"/>
      <c r="P586" s="91"/>
      <c r="Q586" s="91"/>
      <c r="R586" s="91"/>
      <c r="S586" s="91"/>
      <c r="T586" s="116"/>
    </row>
    <row r="587">
      <c r="L587" s="91"/>
      <c r="M587" s="91"/>
      <c r="N587" s="91"/>
      <c r="O587" s="91"/>
      <c r="P587" s="91"/>
      <c r="Q587" s="91"/>
      <c r="R587" s="91"/>
      <c r="S587" s="91"/>
      <c r="T587" s="116"/>
    </row>
    <row r="588">
      <c r="L588" s="91"/>
      <c r="M588" s="91"/>
      <c r="N588" s="91"/>
      <c r="O588" s="91"/>
      <c r="P588" s="91"/>
      <c r="Q588" s="91"/>
      <c r="R588" s="91"/>
      <c r="S588" s="91"/>
      <c r="T588" s="116"/>
    </row>
    <row r="589">
      <c r="L589" s="91"/>
      <c r="M589" s="91"/>
      <c r="N589" s="91"/>
      <c r="O589" s="91"/>
      <c r="P589" s="91"/>
      <c r="Q589" s="91"/>
      <c r="R589" s="91"/>
      <c r="S589" s="91"/>
      <c r="T589" s="116"/>
    </row>
    <row r="590">
      <c r="L590" s="91"/>
      <c r="M590" s="91"/>
      <c r="N590" s="91"/>
      <c r="O590" s="91"/>
      <c r="P590" s="91"/>
      <c r="Q590" s="91"/>
      <c r="R590" s="91"/>
      <c r="S590" s="91"/>
      <c r="T590" s="116"/>
    </row>
    <row r="591">
      <c r="L591" s="91"/>
      <c r="M591" s="91"/>
      <c r="N591" s="91"/>
      <c r="O591" s="91"/>
      <c r="P591" s="91"/>
      <c r="Q591" s="91"/>
      <c r="R591" s="91"/>
      <c r="S591" s="91"/>
      <c r="T591" s="116"/>
    </row>
    <row r="592">
      <c r="L592" s="91"/>
      <c r="M592" s="91"/>
      <c r="N592" s="91"/>
      <c r="O592" s="91"/>
      <c r="P592" s="91"/>
      <c r="Q592" s="91"/>
      <c r="R592" s="91"/>
      <c r="S592" s="91"/>
      <c r="T592" s="116"/>
    </row>
    <row r="593">
      <c r="L593" s="91"/>
      <c r="M593" s="91"/>
      <c r="N593" s="91"/>
      <c r="O593" s="91"/>
      <c r="P593" s="91"/>
      <c r="Q593" s="91"/>
      <c r="R593" s="91"/>
      <c r="S593" s="91"/>
      <c r="T593" s="116"/>
    </row>
    <row r="594">
      <c r="L594" s="91"/>
      <c r="M594" s="91"/>
      <c r="N594" s="91"/>
      <c r="O594" s="91"/>
      <c r="P594" s="91"/>
      <c r="Q594" s="91"/>
      <c r="R594" s="91"/>
      <c r="S594" s="91"/>
      <c r="T594" s="116"/>
    </row>
    <row r="595">
      <c r="L595" s="91"/>
      <c r="M595" s="91"/>
      <c r="N595" s="91"/>
      <c r="O595" s="91"/>
      <c r="P595" s="91"/>
      <c r="Q595" s="91"/>
      <c r="R595" s="91"/>
      <c r="S595" s="91"/>
      <c r="T595" s="116"/>
    </row>
    <row r="596">
      <c r="L596" s="91"/>
      <c r="M596" s="91"/>
      <c r="N596" s="91"/>
      <c r="O596" s="91"/>
      <c r="P596" s="91"/>
      <c r="Q596" s="91"/>
      <c r="R596" s="91"/>
      <c r="S596" s="91"/>
      <c r="T596" s="116"/>
    </row>
    <row r="597">
      <c r="L597" s="91"/>
      <c r="M597" s="91"/>
      <c r="N597" s="91"/>
      <c r="O597" s="91"/>
      <c r="P597" s="91"/>
      <c r="Q597" s="91"/>
      <c r="R597" s="91"/>
      <c r="S597" s="91"/>
      <c r="T597" s="116"/>
    </row>
    <row r="598">
      <c r="L598" s="91"/>
      <c r="M598" s="91"/>
      <c r="N598" s="91"/>
      <c r="O598" s="91"/>
      <c r="P598" s="91"/>
      <c r="Q598" s="91"/>
      <c r="R598" s="91"/>
      <c r="S598" s="91"/>
      <c r="T598" s="116"/>
    </row>
    <row r="599">
      <c r="L599" s="91"/>
      <c r="M599" s="91"/>
      <c r="N599" s="91"/>
      <c r="O599" s="91"/>
      <c r="P599" s="91"/>
      <c r="Q599" s="91"/>
      <c r="R599" s="91"/>
      <c r="S599" s="91"/>
      <c r="T599" s="116"/>
    </row>
    <row r="600">
      <c r="L600" s="91"/>
      <c r="M600" s="91"/>
      <c r="N600" s="91"/>
      <c r="O600" s="91"/>
      <c r="P600" s="91"/>
      <c r="Q600" s="91"/>
      <c r="R600" s="91"/>
      <c r="S600" s="91"/>
      <c r="T600" s="116"/>
    </row>
    <row r="601">
      <c r="L601" s="91"/>
      <c r="M601" s="91"/>
      <c r="N601" s="91"/>
      <c r="O601" s="91"/>
      <c r="P601" s="91"/>
      <c r="Q601" s="91"/>
      <c r="R601" s="91"/>
      <c r="S601" s="91"/>
      <c r="T601" s="116"/>
    </row>
    <row r="602">
      <c r="L602" s="91"/>
      <c r="M602" s="91"/>
      <c r="N602" s="91"/>
      <c r="O602" s="91"/>
      <c r="P602" s="91"/>
      <c r="Q602" s="91"/>
      <c r="R602" s="91"/>
      <c r="S602" s="91"/>
      <c r="T602" s="116"/>
    </row>
    <row r="603">
      <c r="L603" s="91"/>
      <c r="M603" s="91"/>
      <c r="N603" s="91"/>
      <c r="O603" s="91"/>
      <c r="P603" s="91"/>
      <c r="Q603" s="91"/>
      <c r="R603" s="91"/>
      <c r="S603" s="91"/>
      <c r="T603" s="116"/>
    </row>
    <row r="604">
      <c r="L604" s="91"/>
      <c r="M604" s="91"/>
      <c r="N604" s="91"/>
      <c r="O604" s="91"/>
      <c r="P604" s="91"/>
      <c r="Q604" s="91"/>
      <c r="R604" s="91"/>
      <c r="S604" s="91"/>
      <c r="T604" s="116"/>
    </row>
    <row r="605">
      <c r="L605" s="91"/>
      <c r="M605" s="91"/>
      <c r="N605" s="91"/>
      <c r="O605" s="91"/>
      <c r="P605" s="91"/>
      <c r="Q605" s="91"/>
      <c r="R605" s="91"/>
      <c r="S605" s="91"/>
      <c r="T605" s="116"/>
    </row>
    <row r="606">
      <c r="L606" s="91"/>
      <c r="M606" s="91"/>
      <c r="N606" s="91"/>
      <c r="O606" s="91"/>
      <c r="P606" s="91"/>
      <c r="Q606" s="91"/>
      <c r="R606" s="91"/>
      <c r="S606" s="91"/>
      <c r="T606" s="116"/>
    </row>
    <row r="607">
      <c r="L607" s="91"/>
      <c r="M607" s="91"/>
      <c r="N607" s="91"/>
      <c r="O607" s="91"/>
      <c r="P607" s="91"/>
      <c r="Q607" s="91"/>
      <c r="R607" s="91"/>
      <c r="S607" s="91"/>
      <c r="T607" s="116"/>
    </row>
    <row r="608">
      <c r="L608" s="91"/>
      <c r="M608" s="91"/>
      <c r="N608" s="91"/>
      <c r="O608" s="91"/>
      <c r="P608" s="91"/>
      <c r="Q608" s="91"/>
      <c r="R608" s="91"/>
      <c r="S608" s="91"/>
      <c r="T608" s="116"/>
    </row>
    <row r="609">
      <c r="L609" s="91"/>
      <c r="M609" s="91"/>
      <c r="N609" s="91"/>
      <c r="O609" s="91"/>
      <c r="P609" s="91"/>
      <c r="Q609" s="91"/>
      <c r="R609" s="91"/>
      <c r="S609" s="91"/>
      <c r="T609" s="116"/>
    </row>
    <row r="610">
      <c r="L610" s="91"/>
      <c r="M610" s="91"/>
      <c r="N610" s="91"/>
      <c r="O610" s="91"/>
      <c r="P610" s="91"/>
      <c r="Q610" s="91"/>
      <c r="R610" s="91"/>
      <c r="S610" s="91"/>
      <c r="T610" s="116"/>
    </row>
    <row r="611">
      <c r="L611" s="91"/>
      <c r="M611" s="91"/>
      <c r="N611" s="91"/>
      <c r="O611" s="91"/>
      <c r="P611" s="91"/>
      <c r="Q611" s="91"/>
      <c r="R611" s="91"/>
      <c r="S611" s="91"/>
      <c r="T611" s="116"/>
    </row>
    <row r="612">
      <c r="L612" s="91"/>
      <c r="M612" s="91"/>
      <c r="N612" s="91"/>
      <c r="O612" s="91"/>
      <c r="P612" s="91"/>
      <c r="Q612" s="91"/>
      <c r="R612" s="91"/>
      <c r="S612" s="91"/>
      <c r="T612" s="116"/>
    </row>
    <row r="613">
      <c r="L613" s="91"/>
      <c r="M613" s="91"/>
      <c r="N613" s="91"/>
      <c r="O613" s="91"/>
      <c r="P613" s="91"/>
      <c r="Q613" s="91"/>
      <c r="R613" s="91"/>
      <c r="S613" s="91"/>
      <c r="T613" s="116"/>
    </row>
    <row r="614">
      <c r="L614" s="91"/>
      <c r="M614" s="91"/>
      <c r="N614" s="91"/>
      <c r="O614" s="91"/>
      <c r="P614" s="91"/>
      <c r="Q614" s="91"/>
      <c r="R614" s="91"/>
      <c r="S614" s="91"/>
      <c r="T614" s="116"/>
    </row>
    <row r="615">
      <c r="L615" s="91"/>
      <c r="M615" s="91"/>
      <c r="N615" s="91"/>
      <c r="O615" s="91"/>
      <c r="P615" s="91"/>
      <c r="Q615" s="91"/>
      <c r="R615" s="91"/>
      <c r="S615" s="91"/>
      <c r="T615" s="116"/>
    </row>
    <row r="616">
      <c r="L616" s="91"/>
      <c r="M616" s="91"/>
      <c r="N616" s="91"/>
      <c r="O616" s="91"/>
      <c r="P616" s="91"/>
      <c r="Q616" s="91"/>
      <c r="R616" s="91"/>
      <c r="S616" s="91"/>
      <c r="T616" s="116"/>
    </row>
    <row r="617">
      <c r="L617" s="91"/>
      <c r="M617" s="91"/>
      <c r="N617" s="91"/>
      <c r="O617" s="91"/>
      <c r="P617" s="91"/>
      <c r="Q617" s="91"/>
      <c r="R617" s="91"/>
      <c r="S617" s="91"/>
      <c r="T617" s="116"/>
    </row>
    <row r="618">
      <c r="L618" s="91"/>
      <c r="M618" s="91"/>
      <c r="N618" s="91"/>
      <c r="O618" s="91"/>
      <c r="P618" s="91"/>
      <c r="Q618" s="91"/>
      <c r="R618" s="91"/>
      <c r="S618" s="91"/>
      <c r="T618" s="116"/>
    </row>
    <row r="619">
      <c r="L619" s="91"/>
      <c r="M619" s="91"/>
      <c r="N619" s="91"/>
      <c r="O619" s="91"/>
      <c r="P619" s="91"/>
      <c r="Q619" s="91"/>
      <c r="R619" s="91"/>
      <c r="S619" s="91"/>
      <c r="T619" s="116"/>
    </row>
    <row r="620">
      <c r="L620" s="91"/>
      <c r="M620" s="91"/>
      <c r="N620" s="91"/>
      <c r="O620" s="91"/>
      <c r="P620" s="91"/>
      <c r="Q620" s="91"/>
      <c r="R620" s="91"/>
      <c r="S620" s="91"/>
      <c r="T620" s="116"/>
    </row>
    <row r="621">
      <c r="L621" s="91"/>
      <c r="M621" s="91"/>
      <c r="N621" s="91"/>
      <c r="O621" s="91"/>
      <c r="P621" s="91"/>
      <c r="Q621" s="91"/>
      <c r="R621" s="91"/>
      <c r="S621" s="91"/>
      <c r="T621" s="116"/>
    </row>
    <row r="622">
      <c r="L622" s="91"/>
      <c r="M622" s="91"/>
      <c r="N622" s="91"/>
      <c r="O622" s="91"/>
      <c r="P622" s="91"/>
      <c r="Q622" s="91"/>
      <c r="R622" s="91"/>
      <c r="S622" s="91"/>
      <c r="T622" s="116"/>
    </row>
    <row r="623">
      <c r="L623" s="91"/>
      <c r="M623" s="91"/>
      <c r="N623" s="91"/>
      <c r="O623" s="91"/>
      <c r="P623" s="91"/>
      <c r="Q623" s="91"/>
      <c r="R623" s="91"/>
      <c r="S623" s="91"/>
      <c r="T623" s="116"/>
    </row>
    <row r="624">
      <c r="L624" s="91"/>
      <c r="M624" s="91"/>
      <c r="N624" s="91"/>
      <c r="O624" s="91"/>
      <c r="P624" s="91"/>
      <c r="Q624" s="91"/>
      <c r="R624" s="91"/>
      <c r="S624" s="91"/>
      <c r="T624" s="116"/>
    </row>
    <row r="625">
      <c r="L625" s="91"/>
      <c r="M625" s="91"/>
      <c r="N625" s="91"/>
      <c r="O625" s="91"/>
      <c r="P625" s="91"/>
      <c r="Q625" s="91"/>
      <c r="R625" s="91"/>
      <c r="S625" s="91"/>
      <c r="T625" s="116"/>
    </row>
    <row r="626">
      <c r="L626" s="91"/>
      <c r="M626" s="91"/>
      <c r="N626" s="91"/>
      <c r="O626" s="91"/>
      <c r="P626" s="91"/>
      <c r="Q626" s="91"/>
      <c r="R626" s="91"/>
      <c r="S626" s="91"/>
      <c r="T626" s="116"/>
    </row>
    <row r="627">
      <c r="L627" s="91"/>
      <c r="M627" s="91"/>
      <c r="N627" s="91"/>
      <c r="O627" s="91"/>
      <c r="P627" s="91"/>
      <c r="Q627" s="91"/>
      <c r="R627" s="91"/>
      <c r="S627" s="91"/>
      <c r="T627" s="116"/>
    </row>
    <row r="628">
      <c r="L628" s="91"/>
      <c r="M628" s="91"/>
      <c r="N628" s="91"/>
      <c r="O628" s="91"/>
      <c r="P628" s="91"/>
      <c r="Q628" s="91"/>
      <c r="R628" s="91"/>
      <c r="S628" s="91"/>
      <c r="T628" s="116"/>
    </row>
    <row r="629">
      <c r="L629" s="91"/>
      <c r="M629" s="91"/>
      <c r="N629" s="91"/>
      <c r="O629" s="91"/>
      <c r="P629" s="91"/>
      <c r="Q629" s="91"/>
      <c r="R629" s="91"/>
      <c r="S629" s="91"/>
      <c r="T629" s="116"/>
    </row>
    <row r="630">
      <c r="L630" s="91"/>
      <c r="M630" s="91"/>
      <c r="N630" s="91"/>
      <c r="O630" s="91"/>
      <c r="P630" s="91"/>
      <c r="Q630" s="91"/>
      <c r="R630" s="91"/>
      <c r="S630" s="91"/>
      <c r="T630" s="116"/>
    </row>
    <row r="631">
      <c r="L631" s="91"/>
      <c r="M631" s="91"/>
      <c r="N631" s="91"/>
      <c r="O631" s="91"/>
      <c r="P631" s="91"/>
      <c r="Q631" s="91"/>
      <c r="R631" s="91"/>
      <c r="S631" s="91"/>
      <c r="T631" s="116"/>
    </row>
    <row r="632">
      <c r="L632" s="91"/>
      <c r="M632" s="91"/>
      <c r="N632" s="91"/>
      <c r="O632" s="91"/>
      <c r="P632" s="91"/>
      <c r="Q632" s="91"/>
      <c r="R632" s="91"/>
      <c r="S632" s="91"/>
      <c r="T632" s="116"/>
    </row>
    <row r="633">
      <c r="L633" s="91"/>
      <c r="M633" s="91"/>
      <c r="N633" s="91"/>
      <c r="O633" s="91"/>
      <c r="P633" s="91"/>
      <c r="Q633" s="91"/>
      <c r="R633" s="91"/>
      <c r="S633" s="91"/>
      <c r="T633" s="116"/>
    </row>
    <row r="634">
      <c r="L634" s="91"/>
      <c r="M634" s="91"/>
      <c r="N634" s="91"/>
      <c r="O634" s="91"/>
      <c r="P634" s="91"/>
      <c r="Q634" s="91"/>
      <c r="R634" s="91"/>
      <c r="S634" s="91"/>
      <c r="T634" s="116"/>
    </row>
    <row r="635">
      <c r="L635" s="91"/>
      <c r="M635" s="91"/>
      <c r="N635" s="91"/>
      <c r="O635" s="91"/>
      <c r="P635" s="91"/>
      <c r="Q635" s="91"/>
      <c r="R635" s="91"/>
      <c r="S635" s="91"/>
      <c r="T635" s="116"/>
    </row>
    <row r="636">
      <c r="L636" s="91"/>
      <c r="M636" s="91"/>
      <c r="N636" s="91"/>
      <c r="O636" s="91"/>
      <c r="P636" s="91"/>
      <c r="Q636" s="91"/>
      <c r="R636" s="91"/>
      <c r="S636" s="91"/>
      <c r="T636" s="116"/>
    </row>
    <row r="637">
      <c r="L637" s="91"/>
      <c r="M637" s="91"/>
      <c r="N637" s="91"/>
      <c r="O637" s="91"/>
      <c r="P637" s="91"/>
      <c r="Q637" s="91"/>
      <c r="R637" s="91"/>
      <c r="S637" s="91"/>
      <c r="T637" s="116"/>
    </row>
    <row r="638">
      <c r="L638" s="91"/>
      <c r="M638" s="91"/>
      <c r="N638" s="91"/>
      <c r="O638" s="91"/>
      <c r="P638" s="91"/>
      <c r="Q638" s="91"/>
      <c r="R638" s="91"/>
      <c r="S638" s="91"/>
      <c r="T638" s="116"/>
    </row>
    <row r="639">
      <c r="L639" s="91"/>
      <c r="M639" s="91"/>
      <c r="N639" s="91"/>
      <c r="O639" s="91"/>
      <c r="P639" s="91"/>
      <c r="Q639" s="91"/>
      <c r="R639" s="91"/>
      <c r="S639" s="91"/>
      <c r="T639" s="116"/>
    </row>
    <row r="640">
      <c r="L640" s="91"/>
      <c r="M640" s="91"/>
      <c r="N640" s="91"/>
      <c r="O640" s="91"/>
      <c r="P640" s="91"/>
      <c r="Q640" s="91"/>
      <c r="R640" s="91"/>
      <c r="S640" s="91"/>
      <c r="T640" s="116"/>
    </row>
    <row r="641">
      <c r="L641" s="91"/>
      <c r="M641" s="91"/>
      <c r="N641" s="91"/>
      <c r="O641" s="91"/>
      <c r="P641" s="91"/>
      <c r="Q641" s="91"/>
      <c r="R641" s="91"/>
      <c r="S641" s="91"/>
      <c r="T641" s="116"/>
    </row>
    <row r="642">
      <c r="L642" s="91"/>
      <c r="M642" s="91"/>
      <c r="N642" s="91"/>
      <c r="O642" s="91"/>
      <c r="P642" s="91"/>
      <c r="Q642" s="91"/>
      <c r="R642" s="91"/>
      <c r="S642" s="91"/>
      <c r="T642" s="116"/>
    </row>
    <row r="643">
      <c r="L643" s="91"/>
      <c r="M643" s="91"/>
      <c r="N643" s="91"/>
      <c r="O643" s="91"/>
      <c r="P643" s="91"/>
      <c r="Q643" s="91"/>
      <c r="R643" s="91"/>
      <c r="S643" s="91"/>
      <c r="T643" s="116"/>
    </row>
    <row r="644">
      <c r="L644" s="91"/>
      <c r="M644" s="91"/>
      <c r="N644" s="91"/>
      <c r="O644" s="91"/>
      <c r="P644" s="91"/>
      <c r="Q644" s="91"/>
      <c r="R644" s="91"/>
      <c r="S644" s="91"/>
      <c r="T644" s="116"/>
    </row>
    <row r="645">
      <c r="L645" s="91"/>
      <c r="M645" s="91"/>
      <c r="N645" s="91"/>
      <c r="O645" s="91"/>
      <c r="P645" s="91"/>
      <c r="Q645" s="91"/>
      <c r="R645" s="91"/>
      <c r="S645" s="91"/>
      <c r="T645" s="116"/>
    </row>
    <row r="646">
      <c r="L646" s="91"/>
      <c r="M646" s="91"/>
      <c r="N646" s="91"/>
      <c r="O646" s="91"/>
      <c r="P646" s="91"/>
      <c r="Q646" s="91"/>
      <c r="R646" s="91"/>
      <c r="S646" s="91"/>
      <c r="T646" s="116"/>
    </row>
    <row r="647">
      <c r="L647" s="91"/>
      <c r="M647" s="91"/>
      <c r="N647" s="91"/>
      <c r="O647" s="91"/>
      <c r="P647" s="91"/>
      <c r="Q647" s="91"/>
      <c r="R647" s="91"/>
      <c r="S647" s="91"/>
      <c r="T647" s="116"/>
    </row>
    <row r="648">
      <c r="L648" s="91"/>
      <c r="M648" s="91"/>
      <c r="N648" s="91"/>
      <c r="O648" s="91"/>
      <c r="P648" s="91"/>
      <c r="Q648" s="91"/>
      <c r="R648" s="91"/>
      <c r="S648" s="91"/>
      <c r="T648" s="116"/>
    </row>
    <row r="649">
      <c r="L649" s="91"/>
      <c r="M649" s="91"/>
      <c r="N649" s="91"/>
      <c r="O649" s="91"/>
      <c r="P649" s="91"/>
      <c r="Q649" s="91"/>
      <c r="R649" s="91"/>
      <c r="S649" s="91"/>
      <c r="T649" s="116"/>
    </row>
    <row r="650">
      <c r="L650" s="91"/>
      <c r="M650" s="91"/>
      <c r="N650" s="91"/>
      <c r="O650" s="91"/>
      <c r="P650" s="91"/>
      <c r="Q650" s="91"/>
      <c r="R650" s="91"/>
      <c r="S650" s="91"/>
      <c r="T650" s="116"/>
    </row>
    <row r="651">
      <c r="L651" s="91"/>
      <c r="M651" s="91"/>
      <c r="N651" s="91"/>
      <c r="O651" s="91"/>
      <c r="P651" s="91"/>
      <c r="Q651" s="91"/>
      <c r="R651" s="91"/>
      <c r="S651" s="91"/>
      <c r="T651" s="116"/>
    </row>
    <row r="652">
      <c r="L652" s="91"/>
      <c r="M652" s="91"/>
      <c r="N652" s="91"/>
      <c r="O652" s="91"/>
      <c r="P652" s="91"/>
      <c r="Q652" s="91"/>
      <c r="R652" s="91"/>
      <c r="S652" s="91"/>
      <c r="T652" s="116"/>
    </row>
    <row r="653">
      <c r="L653" s="91"/>
      <c r="M653" s="91"/>
      <c r="N653" s="91"/>
      <c r="O653" s="91"/>
      <c r="P653" s="91"/>
      <c r="Q653" s="91"/>
      <c r="R653" s="91"/>
      <c r="S653" s="91"/>
      <c r="T653" s="116"/>
    </row>
    <row r="654">
      <c r="L654" s="91"/>
      <c r="M654" s="91"/>
      <c r="N654" s="91"/>
      <c r="O654" s="91"/>
      <c r="P654" s="91"/>
      <c r="Q654" s="91"/>
      <c r="R654" s="91"/>
      <c r="S654" s="91"/>
      <c r="T654" s="116"/>
    </row>
    <row r="655">
      <c r="L655" s="91"/>
      <c r="M655" s="91"/>
      <c r="N655" s="91"/>
      <c r="O655" s="91"/>
      <c r="P655" s="91"/>
      <c r="Q655" s="91"/>
      <c r="R655" s="91"/>
      <c r="S655" s="91"/>
      <c r="T655" s="116"/>
    </row>
    <row r="656">
      <c r="L656" s="91"/>
      <c r="M656" s="91"/>
      <c r="N656" s="91"/>
      <c r="O656" s="91"/>
      <c r="P656" s="91"/>
      <c r="Q656" s="91"/>
      <c r="R656" s="91"/>
      <c r="S656" s="91"/>
      <c r="T656" s="116"/>
    </row>
    <row r="657">
      <c r="L657" s="91"/>
      <c r="M657" s="91"/>
      <c r="N657" s="91"/>
      <c r="O657" s="91"/>
      <c r="P657" s="91"/>
      <c r="Q657" s="91"/>
      <c r="R657" s="91"/>
      <c r="S657" s="91"/>
      <c r="T657" s="116"/>
    </row>
    <row r="658">
      <c r="L658" s="91"/>
      <c r="M658" s="91"/>
      <c r="N658" s="91"/>
      <c r="O658" s="91"/>
      <c r="P658" s="91"/>
      <c r="Q658" s="91"/>
      <c r="R658" s="91"/>
      <c r="S658" s="91"/>
      <c r="T658" s="116"/>
    </row>
    <row r="659">
      <c r="L659" s="91"/>
      <c r="M659" s="91"/>
      <c r="N659" s="91"/>
      <c r="O659" s="91"/>
      <c r="P659" s="91"/>
      <c r="Q659" s="91"/>
      <c r="R659" s="91"/>
      <c r="S659" s="91"/>
      <c r="T659" s="116"/>
    </row>
    <row r="660">
      <c r="L660" s="91"/>
      <c r="M660" s="91"/>
      <c r="N660" s="91"/>
      <c r="O660" s="91"/>
      <c r="P660" s="91"/>
      <c r="Q660" s="91"/>
      <c r="R660" s="91"/>
      <c r="S660" s="91"/>
      <c r="T660" s="116"/>
    </row>
    <row r="661">
      <c r="L661" s="91"/>
      <c r="M661" s="91"/>
      <c r="N661" s="91"/>
      <c r="O661" s="91"/>
      <c r="P661" s="91"/>
      <c r="Q661" s="91"/>
      <c r="R661" s="91"/>
      <c r="S661" s="91"/>
      <c r="T661" s="116"/>
    </row>
    <row r="662">
      <c r="L662" s="91"/>
      <c r="M662" s="91"/>
      <c r="N662" s="91"/>
      <c r="O662" s="91"/>
      <c r="P662" s="91"/>
      <c r="Q662" s="91"/>
      <c r="R662" s="91"/>
      <c r="S662" s="91"/>
      <c r="T662" s="116"/>
    </row>
    <row r="663">
      <c r="L663" s="91"/>
      <c r="M663" s="91"/>
      <c r="N663" s="91"/>
      <c r="O663" s="91"/>
      <c r="P663" s="91"/>
      <c r="Q663" s="91"/>
      <c r="R663" s="91"/>
      <c r="S663" s="91"/>
      <c r="T663" s="116"/>
    </row>
    <row r="664">
      <c r="L664" s="91"/>
      <c r="M664" s="91"/>
      <c r="N664" s="91"/>
      <c r="O664" s="91"/>
      <c r="P664" s="91"/>
      <c r="Q664" s="91"/>
      <c r="R664" s="91"/>
      <c r="S664" s="91"/>
      <c r="T664" s="116"/>
    </row>
    <row r="665">
      <c r="L665" s="91"/>
      <c r="M665" s="91"/>
      <c r="N665" s="91"/>
      <c r="O665" s="91"/>
      <c r="P665" s="91"/>
      <c r="Q665" s="91"/>
      <c r="R665" s="91"/>
      <c r="S665" s="91"/>
      <c r="T665" s="116"/>
    </row>
    <row r="666">
      <c r="L666" s="91"/>
      <c r="M666" s="91"/>
      <c r="N666" s="91"/>
      <c r="O666" s="91"/>
      <c r="P666" s="91"/>
      <c r="Q666" s="91"/>
      <c r="R666" s="91"/>
      <c r="S666" s="91"/>
      <c r="T666" s="116"/>
    </row>
    <row r="667">
      <c r="L667" s="91"/>
      <c r="M667" s="91"/>
      <c r="N667" s="91"/>
      <c r="O667" s="91"/>
      <c r="P667" s="91"/>
      <c r="Q667" s="91"/>
      <c r="R667" s="91"/>
      <c r="S667" s="91"/>
      <c r="T667" s="116"/>
    </row>
    <row r="668">
      <c r="L668" s="91"/>
      <c r="M668" s="91"/>
      <c r="N668" s="91"/>
      <c r="O668" s="91"/>
      <c r="P668" s="91"/>
      <c r="Q668" s="91"/>
      <c r="R668" s="91"/>
      <c r="S668" s="91"/>
      <c r="T668" s="116"/>
    </row>
    <row r="669">
      <c r="L669" s="91"/>
      <c r="M669" s="91"/>
      <c r="N669" s="91"/>
      <c r="O669" s="91"/>
      <c r="P669" s="91"/>
      <c r="Q669" s="91"/>
      <c r="R669" s="91"/>
      <c r="S669" s="91"/>
      <c r="T669" s="116"/>
    </row>
    <row r="670">
      <c r="L670" s="91"/>
      <c r="M670" s="91"/>
      <c r="N670" s="91"/>
      <c r="O670" s="91"/>
      <c r="P670" s="91"/>
      <c r="Q670" s="91"/>
      <c r="R670" s="91"/>
      <c r="S670" s="91"/>
      <c r="T670" s="116"/>
    </row>
    <row r="671">
      <c r="L671" s="91"/>
      <c r="M671" s="91"/>
      <c r="N671" s="91"/>
      <c r="O671" s="91"/>
      <c r="P671" s="91"/>
      <c r="Q671" s="91"/>
      <c r="R671" s="91"/>
      <c r="S671" s="91"/>
      <c r="T671" s="116"/>
    </row>
    <row r="672">
      <c r="L672" s="91"/>
      <c r="M672" s="91"/>
      <c r="N672" s="91"/>
      <c r="O672" s="91"/>
      <c r="P672" s="91"/>
      <c r="Q672" s="91"/>
      <c r="R672" s="91"/>
      <c r="S672" s="91"/>
      <c r="T672" s="116"/>
    </row>
    <row r="673">
      <c r="L673" s="91"/>
      <c r="M673" s="91"/>
      <c r="N673" s="91"/>
      <c r="O673" s="91"/>
      <c r="P673" s="91"/>
      <c r="Q673" s="91"/>
      <c r="R673" s="91"/>
      <c r="S673" s="91"/>
      <c r="T673" s="116"/>
    </row>
    <row r="674">
      <c r="L674" s="91"/>
      <c r="M674" s="91"/>
      <c r="N674" s="91"/>
      <c r="O674" s="91"/>
      <c r="P674" s="91"/>
      <c r="Q674" s="91"/>
      <c r="R674" s="91"/>
      <c r="S674" s="91"/>
      <c r="T674" s="116"/>
    </row>
    <row r="675">
      <c r="L675" s="91"/>
      <c r="M675" s="91"/>
      <c r="N675" s="91"/>
      <c r="O675" s="91"/>
      <c r="P675" s="91"/>
      <c r="Q675" s="91"/>
      <c r="R675" s="91"/>
      <c r="S675" s="91"/>
      <c r="T675" s="116"/>
    </row>
    <row r="676">
      <c r="L676" s="91"/>
      <c r="M676" s="91"/>
      <c r="N676" s="91"/>
      <c r="O676" s="91"/>
      <c r="P676" s="91"/>
      <c r="Q676" s="91"/>
      <c r="R676" s="91"/>
      <c r="S676" s="91"/>
      <c r="T676" s="116"/>
    </row>
    <row r="677">
      <c r="L677" s="91"/>
      <c r="M677" s="91"/>
      <c r="N677" s="91"/>
      <c r="O677" s="91"/>
      <c r="P677" s="91"/>
      <c r="Q677" s="91"/>
      <c r="R677" s="91"/>
      <c r="S677" s="91"/>
      <c r="T677" s="116"/>
    </row>
    <row r="678">
      <c r="L678" s="91"/>
      <c r="M678" s="91"/>
      <c r="N678" s="91"/>
      <c r="O678" s="91"/>
      <c r="P678" s="91"/>
      <c r="Q678" s="91"/>
      <c r="R678" s="91"/>
      <c r="S678" s="91"/>
      <c r="T678" s="116"/>
    </row>
    <row r="679">
      <c r="L679" s="91"/>
      <c r="M679" s="91"/>
      <c r="N679" s="91"/>
      <c r="O679" s="91"/>
      <c r="P679" s="91"/>
      <c r="Q679" s="91"/>
      <c r="R679" s="91"/>
      <c r="S679" s="91"/>
      <c r="T679" s="116"/>
    </row>
    <row r="680">
      <c r="L680" s="91"/>
      <c r="M680" s="91"/>
      <c r="N680" s="91"/>
      <c r="O680" s="91"/>
      <c r="P680" s="91"/>
      <c r="Q680" s="91"/>
      <c r="R680" s="91"/>
      <c r="S680" s="91"/>
      <c r="T680" s="116"/>
    </row>
    <row r="681">
      <c r="L681" s="91"/>
      <c r="M681" s="91"/>
      <c r="N681" s="91"/>
      <c r="O681" s="91"/>
      <c r="P681" s="91"/>
      <c r="Q681" s="91"/>
      <c r="R681" s="91"/>
      <c r="S681" s="91"/>
      <c r="T681" s="116"/>
    </row>
    <row r="682">
      <c r="L682" s="91"/>
      <c r="M682" s="91"/>
      <c r="N682" s="91"/>
      <c r="O682" s="91"/>
      <c r="P682" s="91"/>
      <c r="Q682" s="91"/>
      <c r="R682" s="91"/>
      <c r="S682" s="91"/>
      <c r="T682" s="116"/>
    </row>
    <row r="683">
      <c r="L683" s="91"/>
      <c r="M683" s="91"/>
      <c r="N683" s="91"/>
      <c r="O683" s="91"/>
      <c r="P683" s="91"/>
      <c r="Q683" s="91"/>
      <c r="R683" s="91"/>
      <c r="S683" s="91"/>
      <c r="T683" s="116"/>
    </row>
    <row r="684">
      <c r="L684" s="91"/>
      <c r="M684" s="91"/>
      <c r="N684" s="91"/>
      <c r="O684" s="91"/>
      <c r="P684" s="91"/>
      <c r="Q684" s="91"/>
      <c r="R684" s="91"/>
      <c r="S684" s="91"/>
      <c r="T684" s="116"/>
    </row>
    <row r="685">
      <c r="L685" s="91"/>
      <c r="M685" s="91"/>
      <c r="N685" s="91"/>
      <c r="O685" s="91"/>
      <c r="P685" s="91"/>
      <c r="Q685" s="91"/>
      <c r="R685" s="91"/>
      <c r="S685" s="91"/>
      <c r="T685" s="116"/>
    </row>
    <row r="686">
      <c r="L686" s="91"/>
      <c r="M686" s="91"/>
      <c r="N686" s="91"/>
      <c r="O686" s="91"/>
      <c r="P686" s="91"/>
      <c r="Q686" s="91"/>
      <c r="R686" s="91"/>
      <c r="S686" s="91"/>
      <c r="T686" s="116"/>
    </row>
    <row r="687">
      <c r="L687" s="91"/>
      <c r="M687" s="91"/>
      <c r="N687" s="91"/>
      <c r="O687" s="91"/>
      <c r="P687" s="91"/>
      <c r="Q687" s="91"/>
      <c r="R687" s="91"/>
      <c r="S687" s="91"/>
      <c r="T687" s="116"/>
    </row>
    <row r="688">
      <c r="L688" s="91"/>
      <c r="M688" s="91"/>
      <c r="N688" s="91"/>
      <c r="O688" s="91"/>
      <c r="P688" s="91"/>
      <c r="Q688" s="91"/>
      <c r="R688" s="91"/>
      <c r="S688" s="91"/>
      <c r="T688" s="116"/>
    </row>
    <row r="689">
      <c r="L689" s="91"/>
      <c r="M689" s="91"/>
      <c r="N689" s="91"/>
      <c r="O689" s="91"/>
      <c r="P689" s="91"/>
      <c r="Q689" s="91"/>
      <c r="R689" s="91"/>
      <c r="S689" s="91"/>
      <c r="T689" s="116"/>
    </row>
    <row r="690">
      <c r="L690" s="91"/>
      <c r="M690" s="91"/>
      <c r="N690" s="91"/>
      <c r="O690" s="91"/>
      <c r="P690" s="91"/>
      <c r="Q690" s="91"/>
      <c r="R690" s="91"/>
      <c r="S690" s="91"/>
      <c r="T690" s="116"/>
    </row>
    <row r="691">
      <c r="L691" s="91"/>
      <c r="M691" s="91"/>
      <c r="N691" s="91"/>
      <c r="O691" s="91"/>
      <c r="P691" s="91"/>
      <c r="Q691" s="91"/>
      <c r="R691" s="91"/>
      <c r="S691" s="91"/>
      <c r="T691" s="116"/>
    </row>
    <row r="692">
      <c r="L692" s="91"/>
      <c r="M692" s="91"/>
      <c r="N692" s="91"/>
      <c r="O692" s="91"/>
      <c r="P692" s="91"/>
      <c r="Q692" s="91"/>
      <c r="R692" s="91"/>
      <c r="S692" s="91"/>
      <c r="T692" s="116"/>
    </row>
    <row r="693">
      <c r="L693" s="91"/>
      <c r="M693" s="91"/>
      <c r="N693" s="91"/>
      <c r="O693" s="91"/>
      <c r="P693" s="91"/>
      <c r="Q693" s="91"/>
      <c r="R693" s="91"/>
      <c r="S693" s="91"/>
      <c r="T693" s="116"/>
    </row>
    <row r="694">
      <c r="L694" s="91"/>
      <c r="M694" s="91"/>
      <c r="N694" s="91"/>
      <c r="O694" s="91"/>
      <c r="P694" s="91"/>
      <c r="Q694" s="91"/>
      <c r="R694" s="91"/>
      <c r="S694" s="91"/>
      <c r="T694" s="116"/>
    </row>
    <row r="695">
      <c r="L695" s="91"/>
      <c r="M695" s="91"/>
      <c r="N695" s="91"/>
      <c r="O695" s="91"/>
      <c r="P695" s="91"/>
      <c r="Q695" s="91"/>
      <c r="R695" s="91"/>
      <c r="S695" s="91"/>
      <c r="T695" s="116"/>
    </row>
    <row r="696">
      <c r="L696" s="91"/>
      <c r="M696" s="91"/>
      <c r="N696" s="91"/>
      <c r="O696" s="91"/>
      <c r="P696" s="91"/>
      <c r="Q696" s="91"/>
      <c r="R696" s="91"/>
      <c r="S696" s="91"/>
      <c r="T696" s="116"/>
    </row>
    <row r="697">
      <c r="L697" s="91"/>
      <c r="M697" s="91"/>
      <c r="N697" s="91"/>
      <c r="O697" s="91"/>
      <c r="P697" s="91"/>
      <c r="Q697" s="91"/>
      <c r="R697" s="91"/>
      <c r="S697" s="91"/>
      <c r="T697" s="116"/>
    </row>
    <row r="698">
      <c r="L698" s="91"/>
      <c r="M698" s="91"/>
      <c r="N698" s="91"/>
      <c r="O698" s="91"/>
      <c r="P698" s="91"/>
      <c r="Q698" s="91"/>
      <c r="R698" s="91"/>
      <c r="S698" s="91"/>
      <c r="T698" s="116"/>
    </row>
    <row r="699">
      <c r="L699" s="91"/>
      <c r="M699" s="91"/>
      <c r="N699" s="91"/>
      <c r="O699" s="91"/>
      <c r="P699" s="91"/>
      <c r="Q699" s="91"/>
      <c r="R699" s="91"/>
      <c r="S699" s="91"/>
      <c r="T699" s="116"/>
    </row>
    <row r="700">
      <c r="L700" s="91"/>
      <c r="M700" s="91"/>
      <c r="N700" s="91"/>
      <c r="O700" s="91"/>
      <c r="P700" s="91"/>
      <c r="Q700" s="91"/>
      <c r="R700" s="91"/>
      <c r="S700" s="91"/>
      <c r="T700" s="116"/>
    </row>
    <row r="701">
      <c r="L701" s="91"/>
      <c r="M701" s="91"/>
      <c r="N701" s="91"/>
      <c r="O701" s="91"/>
      <c r="P701" s="91"/>
      <c r="Q701" s="91"/>
      <c r="R701" s="91"/>
      <c r="S701" s="91"/>
      <c r="T701" s="116"/>
    </row>
    <row r="702">
      <c r="L702" s="91"/>
      <c r="M702" s="91"/>
      <c r="N702" s="91"/>
      <c r="O702" s="91"/>
      <c r="P702" s="91"/>
      <c r="Q702" s="91"/>
      <c r="R702" s="91"/>
      <c r="S702" s="91"/>
      <c r="T702" s="116"/>
    </row>
    <row r="703">
      <c r="L703" s="91"/>
      <c r="M703" s="91"/>
      <c r="N703" s="91"/>
      <c r="O703" s="91"/>
      <c r="P703" s="91"/>
      <c r="Q703" s="91"/>
      <c r="R703" s="91"/>
      <c r="S703" s="91"/>
      <c r="T703" s="116"/>
    </row>
    <row r="704">
      <c r="L704" s="91"/>
      <c r="M704" s="91"/>
      <c r="N704" s="91"/>
      <c r="O704" s="91"/>
      <c r="P704" s="91"/>
      <c r="Q704" s="91"/>
      <c r="R704" s="91"/>
      <c r="S704" s="91"/>
      <c r="T704" s="116"/>
    </row>
    <row r="705">
      <c r="L705" s="91"/>
      <c r="M705" s="91"/>
      <c r="N705" s="91"/>
      <c r="O705" s="91"/>
      <c r="P705" s="91"/>
      <c r="Q705" s="91"/>
      <c r="R705" s="91"/>
      <c r="S705" s="91"/>
      <c r="T705" s="116"/>
    </row>
    <row r="706">
      <c r="L706" s="91"/>
      <c r="M706" s="91"/>
      <c r="N706" s="91"/>
      <c r="O706" s="91"/>
      <c r="P706" s="91"/>
      <c r="Q706" s="91"/>
      <c r="R706" s="91"/>
      <c r="S706" s="91"/>
      <c r="T706" s="116"/>
    </row>
    <row r="707">
      <c r="L707" s="91"/>
      <c r="M707" s="91"/>
      <c r="N707" s="91"/>
      <c r="O707" s="91"/>
      <c r="P707" s="91"/>
      <c r="Q707" s="91"/>
      <c r="R707" s="91"/>
      <c r="S707" s="91"/>
      <c r="T707" s="116"/>
    </row>
    <row r="708">
      <c r="L708" s="91"/>
      <c r="M708" s="91"/>
      <c r="N708" s="91"/>
      <c r="O708" s="91"/>
      <c r="P708" s="91"/>
      <c r="Q708" s="91"/>
      <c r="R708" s="91"/>
      <c r="S708" s="91"/>
      <c r="T708" s="116"/>
    </row>
    <row r="709">
      <c r="L709" s="91"/>
      <c r="M709" s="91"/>
      <c r="N709" s="91"/>
      <c r="O709" s="91"/>
      <c r="P709" s="91"/>
      <c r="Q709" s="91"/>
      <c r="R709" s="91"/>
      <c r="S709" s="91"/>
      <c r="T709" s="116"/>
    </row>
    <row r="710">
      <c r="L710" s="91"/>
      <c r="M710" s="91"/>
      <c r="N710" s="91"/>
      <c r="O710" s="91"/>
      <c r="P710" s="91"/>
      <c r="Q710" s="91"/>
      <c r="R710" s="91"/>
      <c r="S710" s="91"/>
      <c r="T710" s="116"/>
    </row>
    <row r="711">
      <c r="L711" s="91"/>
      <c r="M711" s="91"/>
      <c r="N711" s="91"/>
      <c r="O711" s="91"/>
      <c r="P711" s="91"/>
      <c r="Q711" s="91"/>
      <c r="R711" s="91"/>
      <c r="S711" s="91"/>
      <c r="T711" s="116"/>
    </row>
    <row r="712">
      <c r="L712" s="91"/>
      <c r="M712" s="91"/>
      <c r="N712" s="91"/>
      <c r="O712" s="91"/>
      <c r="P712" s="91"/>
      <c r="Q712" s="91"/>
      <c r="R712" s="91"/>
      <c r="S712" s="91"/>
      <c r="T712" s="116"/>
    </row>
    <row r="713">
      <c r="L713" s="91"/>
      <c r="M713" s="91"/>
      <c r="N713" s="91"/>
      <c r="O713" s="91"/>
      <c r="P713" s="91"/>
      <c r="Q713" s="91"/>
      <c r="R713" s="91"/>
      <c r="S713" s="91"/>
      <c r="T713" s="116"/>
    </row>
    <row r="714">
      <c r="L714" s="91"/>
      <c r="M714" s="91"/>
      <c r="N714" s="91"/>
      <c r="O714" s="91"/>
      <c r="P714" s="91"/>
      <c r="Q714" s="91"/>
      <c r="R714" s="91"/>
      <c r="S714" s="91"/>
      <c r="T714" s="116"/>
    </row>
    <row r="715">
      <c r="L715" s="91"/>
      <c r="M715" s="91"/>
      <c r="N715" s="91"/>
      <c r="O715" s="91"/>
      <c r="P715" s="91"/>
      <c r="Q715" s="91"/>
      <c r="R715" s="91"/>
      <c r="S715" s="91"/>
      <c r="T715" s="116"/>
    </row>
    <row r="716">
      <c r="L716" s="91"/>
      <c r="M716" s="91"/>
      <c r="N716" s="91"/>
      <c r="O716" s="91"/>
      <c r="P716" s="91"/>
      <c r="Q716" s="91"/>
      <c r="R716" s="91"/>
      <c r="S716" s="91"/>
      <c r="T716" s="116"/>
    </row>
    <row r="717">
      <c r="L717" s="91"/>
      <c r="M717" s="91"/>
      <c r="N717" s="91"/>
      <c r="O717" s="91"/>
      <c r="P717" s="91"/>
      <c r="Q717" s="91"/>
      <c r="R717" s="91"/>
      <c r="S717" s="91"/>
      <c r="T717" s="116"/>
    </row>
    <row r="718">
      <c r="L718" s="91"/>
      <c r="M718" s="91"/>
      <c r="N718" s="91"/>
      <c r="O718" s="91"/>
      <c r="P718" s="91"/>
      <c r="Q718" s="91"/>
      <c r="R718" s="91"/>
      <c r="S718" s="91"/>
      <c r="T718" s="116"/>
    </row>
    <row r="719">
      <c r="L719" s="91"/>
      <c r="M719" s="91"/>
      <c r="N719" s="91"/>
      <c r="O719" s="91"/>
      <c r="P719" s="91"/>
      <c r="Q719" s="91"/>
      <c r="R719" s="91"/>
      <c r="S719" s="91"/>
      <c r="T719" s="116"/>
    </row>
    <row r="720">
      <c r="L720" s="91"/>
      <c r="M720" s="91"/>
      <c r="N720" s="91"/>
      <c r="O720" s="91"/>
      <c r="P720" s="91"/>
      <c r="Q720" s="91"/>
      <c r="R720" s="91"/>
      <c r="S720" s="91"/>
      <c r="T720" s="116"/>
    </row>
    <row r="721">
      <c r="L721" s="91"/>
      <c r="M721" s="91"/>
      <c r="N721" s="91"/>
      <c r="O721" s="91"/>
      <c r="P721" s="91"/>
      <c r="Q721" s="91"/>
      <c r="R721" s="91"/>
      <c r="S721" s="91"/>
      <c r="T721" s="116"/>
    </row>
    <row r="722">
      <c r="L722" s="91"/>
      <c r="M722" s="91"/>
      <c r="N722" s="91"/>
      <c r="O722" s="91"/>
      <c r="P722" s="91"/>
      <c r="Q722" s="91"/>
      <c r="R722" s="91"/>
      <c r="S722" s="91"/>
      <c r="T722" s="116"/>
    </row>
    <row r="723">
      <c r="L723" s="91"/>
      <c r="M723" s="91"/>
      <c r="N723" s="91"/>
      <c r="O723" s="91"/>
      <c r="P723" s="91"/>
      <c r="Q723" s="91"/>
      <c r="R723" s="91"/>
      <c r="S723" s="91"/>
      <c r="T723" s="116"/>
    </row>
    <row r="724">
      <c r="L724" s="91"/>
      <c r="M724" s="91"/>
      <c r="N724" s="91"/>
      <c r="O724" s="91"/>
      <c r="P724" s="91"/>
      <c r="Q724" s="91"/>
      <c r="R724" s="91"/>
      <c r="S724" s="91"/>
      <c r="T724" s="116"/>
    </row>
    <row r="725">
      <c r="L725" s="91"/>
      <c r="M725" s="91"/>
      <c r="N725" s="91"/>
      <c r="O725" s="91"/>
      <c r="P725" s="91"/>
      <c r="Q725" s="91"/>
      <c r="R725" s="91"/>
      <c r="S725" s="91"/>
      <c r="T725" s="116"/>
    </row>
    <row r="726">
      <c r="L726" s="91"/>
      <c r="M726" s="91"/>
      <c r="N726" s="91"/>
      <c r="O726" s="91"/>
      <c r="P726" s="91"/>
      <c r="Q726" s="91"/>
      <c r="R726" s="91"/>
      <c r="S726" s="91"/>
      <c r="T726" s="116"/>
    </row>
    <row r="727">
      <c r="L727" s="91"/>
      <c r="M727" s="91"/>
      <c r="N727" s="91"/>
      <c r="O727" s="91"/>
      <c r="P727" s="91"/>
      <c r="Q727" s="91"/>
      <c r="R727" s="91"/>
      <c r="S727" s="91"/>
      <c r="T727" s="116"/>
    </row>
    <row r="728">
      <c r="L728" s="91"/>
      <c r="M728" s="91"/>
      <c r="N728" s="91"/>
      <c r="O728" s="91"/>
      <c r="P728" s="91"/>
      <c r="Q728" s="91"/>
      <c r="R728" s="91"/>
      <c r="S728" s="91"/>
      <c r="T728" s="116"/>
    </row>
    <row r="729">
      <c r="L729" s="91"/>
      <c r="M729" s="91"/>
      <c r="N729" s="91"/>
      <c r="O729" s="91"/>
      <c r="P729" s="91"/>
      <c r="Q729" s="91"/>
      <c r="R729" s="91"/>
      <c r="S729" s="91"/>
      <c r="T729" s="116"/>
    </row>
    <row r="730">
      <c r="L730" s="91"/>
      <c r="M730" s="91"/>
      <c r="N730" s="91"/>
      <c r="O730" s="91"/>
      <c r="P730" s="91"/>
      <c r="Q730" s="91"/>
      <c r="R730" s="91"/>
      <c r="S730" s="91"/>
      <c r="T730" s="116"/>
    </row>
    <row r="731">
      <c r="L731" s="91"/>
      <c r="M731" s="91"/>
      <c r="N731" s="91"/>
      <c r="O731" s="91"/>
      <c r="P731" s="91"/>
      <c r="Q731" s="91"/>
      <c r="R731" s="91"/>
      <c r="S731" s="91"/>
      <c r="T731" s="116"/>
    </row>
    <row r="732">
      <c r="L732" s="91"/>
      <c r="M732" s="91"/>
      <c r="N732" s="91"/>
      <c r="O732" s="91"/>
      <c r="P732" s="91"/>
      <c r="Q732" s="91"/>
      <c r="R732" s="91"/>
      <c r="S732" s="91"/>
      <c r="T732" s="116"/>
    </row>
    <row r="733">
      <c r="L733" s="91"/>
      <c r="M733" s="91"/>
      <c r="N733" s="91"/>
      <c r="O733" s="91"/>
      <c r="P733" s="91"/>
      <c r="Q733" s="91"/>
      <c r="R733" s="91"/>
      <c r="S733" s="91"/>
      <c r="T733" s="116"/>
    </row>
    <row r="734">
      <c r="L734" s="91"/>
      <c r="M734" s="91"/>
      <c r="N734" s="91"/>
      <c r="O734" s="91"/>
      <c r="P734" s="91"/>
      <c r="Q734" s="91"/>
      <c r="R734" s="91"/>
      <c r="S734" s="91"/>
      <c r="T734" s="116"/>
    </row>
    <row r="735">
      <c r="L735" s="91"/>
      <c r="M735" s="91"/>
      <c r="N735" s="91"/>
      <c r="O735" s="91"/>
      <c r="P735" s="91"/>
      <c r="Q735" s="91"/>
      <c r="R735" s="91"/>
      <c r="S735" s="91"/>
      <c r="T735" s="116"/>
    </row>
    <row r="736">
      <c r="L736" s="91"/>
      <c r="M736" s="91"/>
      <c r="N736" s="91"/>
      <c r="O736" s="91"/>
      <c r="P736" s="91"/>
      <c r="Q736" s="91"/>
      <c r="R736" s="91"/>
      <c r="S736" s="91"/>
      <c r="T736" s="116"/>
    </row>
    <row r="737">
      <c r="L737" s="91"/>
      <c r="M737" s="91"/>
      <c r="N737" s="91"/>
      <c r="O737" s="91"/>
      <c r="P737" s="91"/>
      <c r="Q737" s="91"/>
      <c r="R737" s="91"/>
      <c r="S737" s="91"/>
      <c r="T737" s="116"/>
    </row>
    <row r="738">
      <c r="L738" s="91"/>
      <c r="M738" s="91"/>
      <c r="N738" s="91"/>
      <c r="O738" s="91"/>
      <c r="P738" s="91"/>
      <c r="Q738" s="91"/>
      <c r="R738" s="91"/>
      <c r="S738" s="91"/>
      <c r="T738" s="116"/>
    </row>
    <row r="739">
      <c r="L739" s="91"/>
      <c r="M739" s="91"/>
      <c r="N739" s="91"/>
      <c r="O739" s="91"/>
      <c r="P739" s="91"/>
      <c r="Q739" s="91"/>
      <c r="R739" s="91"/>
      <c r="S739" s="91"/>
      <c r="T739" s="116"/>
    </row>
    <row r="740">
      <c r="L740" s="91"/>
      <c r="M740" s="91"/>
      <c r="N740" s="91"/>
      <c r="O740" s="91"/>
      <c r="P740" s="91"/>
      <c r="Q740" s="91"/>
      <c r="R740" s="91"/>
      <c r="S740" s="91"/>
      <c r="T740" s="116"/>
    </row>
    <row r="741">
      <c r="L741" s="91"/>
      <c r="M741" s="91"/>
      <c r="N741" s="91"/>
      <c r="O741" s="91"/>
      <c r="P741" s="91"/>
      <c r="Q741" s="91"/>
      <c r="R741" s="91"/>
      <c r="S741" s="91"/>
      <c r="T741" s="116"/>
    </row>
    <row r="742">
      <c r="L742" s="91"/>
      <c r="M742" s="91"/>
      <c r="N742" s="91"/>
      <c r="O742" s="91"/>
      <c r="P742" s="91"/>
      <c r="Q742" s="91"/>
      <c r="R742" s="91"/>
      <c r="S742" s="91"/>
      <c r="T742" s="116"/>
    </row>
    <row r="743">
      <c r="L743" s="91"/>
      <c r="M743" s="91"/>
      <c r="N743" s="91"/>
      <c r="O743" s="91"/>
      <c r="P743" s="91"/>
      <c r="Q743" s="91"/>
      <c r="R743" s="91"/>
      <c r="S743" s="91"/>
      <c r="T743" s="116"/>
    </row>
    <row r="744">
      <c r="L744" s="91"/>
      <c r="M744" s="91"/>
      <c r="N744" s="91"/>
      <c r="O744" s="91"/>
      <c r="P744" s="91"/>
      <c r="Q744" s="91"/>
      <c r="R744" s="91"/>
      <c r="S744" s="91"/>
      <c r="T744" s="116"/>
    </row>
    <row r="745">
      <c r="L745" s="91"/>
      <c r="M745" s="91"/>
      <c r="N745" s="91"/>
      <c r="O745" s="91"/>
      <c r="P745" s="91"/>
      <c r="Q745" s="91"/>
      <c r="R745" s="91"/>
      <c r="S745" s="91"/>
      <c r="T745" s="116"/>
    </row>
    <row r="746">
      <c r="L746" s="91"/>
      <c r="M746" s="91"/>
      <c r="N746" s="91"/>
      <c r="O746" s="91"/>
      <c r="P746" s="91"/>
      <c r="Q746" s="91"/>
      <c r="R746" s="91"/>
      <c r="S746" s="91"/>
      <c r="T746" s="116"/>
    </row>
    <row r="747">
      <c r="L747" s="91"/>
      <c r="M747" s="91"/>
      <c r="N747" s="91"/>
      <c r="O747" s="91"/>
      <c r="P747" s="91"/>
      <c r="Q747" s="91"/>
      <c r="R747" s="91"/>
      <c r="S747" s="91"/>
      <c r="T747" s="116"/>
    </row>
    <row r="748">
      <c r="L748" s="91"/>
      <c r="M748" s="91"/>
      <c r="N748" s="91"/>
      <c r="O748" s="91"/>
      <c r="P748" s="91"/>
      <c r="Q748" s="91"/>
      <c r="R748" s="91"/>
      <c r="S748" s="91"/>
      <c r="T748" s="116"/>
    </row>
    <row r="749">
      <c r="L749" s="91"/>
      <c r="M749" s="91"/>
      <c r="N749" s="91"/>
      <c r="O749" s="91"/>
      <c r="P749" s="91"/>
      <c r="Q749" s="91"/>
      <c r="R749" s="91"/>
      <c r="S749" s="91"/>
      <c r="T749" s="116"/>
    </row>
    <row r="750">
      <c r="L750" s="91"/>
      <c r="M750" s="91"/>
      <c r="N750" s="91"/>
      <c r="O750" s="91"/>
      <c r="P750" s="91"/>
      <c r="Q750" s="91"/>
      <c r="R750" s="91"/>
      <c r="S750" s="91"/>
      <c r="T750" s="116"/>
    </row>
    <row r="751">
      <c r="L751" s="91"/>
      <c r="M751" s="91"/>
      <c r="N751" s="91"/>
      <c r="O751" s="91"/>
      <c r="P751" s="91"/>
      <c r="Q751" s="91"/>
      <c r="R751" s="91"/>
      <c r="S751" s="91"/>
      <c r="T751" s="116"/>
    </row>
    <row r="752">
      <c r="L752" s="91"/>
      <c r="M752" s="91"/>
      <c r="N752" s="91"/>
      <c r="O752" s="91"/>
      <c r="P752" s="91"/>
      <c r="Q752" s="91"/>
      <c r="R752" s="91"/>
      <c r="S752" s="91"/>
      <c r="T752" s="116"/>
    </row>
    <row r="753">
      <c r="L753" s="91"/>
      <c r="M753" s="91"/>
      <c r="N753" s="91"/>
      <c r="O753" s="91"/>
      <c r="P753" s="91"/>
      <c r="Q753" s="91"/>
      <c r="R753" s="91"/>
      <c r="S753" s="91"/>
      <c r="T753" s="116"/>
    </row>
    <row r="754">
      <c r="L754" s="91"/>
      <c r="M754" s="91"/>
      <c r="N754" s="91"/>
      <c r="O754" s="91"/>
      <c r="P754" s="91"/>
      <c r="Q754" s="91"/>
      <c r="R754" s="91"/>
      <c r="S754" s="91"/>
      <c r="T754" s="116"/>
    </row>
    <row r="755">
      <c r="L755" s="91"/>
      <c r="M755" s="91"/>
      <c r="N755" s="91"/>
      <c r="O755" s="91"/>
      <c r="P755" s="91"/>
      <c r="Q755" s="91"/>
      <c r="R755" s="91"/>
      <c r="S755" s="91"/>
      <c r="T755" s="116"/>
    </row>
    <row r="756">
      <c r="L756" s="91"/>
      <c r="M756" s="91"/>
      <c r="N756" s="91"/>
      <c r="O756" s="91"/>
      <c r="P756" s="91"/>
      <c r="Q756" s="91"/>
      <c r="R756" s="91"/>
      <c r="S756" s="91"/>
      <c r="T756" s="116"/>
    </row>
    <row r="757">
      <c r="L757" s="91"/>
      <c r="M757" s="91"/>
      <c r="N757" s="91"/>
      <c r="O757" s="91"/>
      <c r="P757" s="91"/>
      <c r="Q757" s="91"/>
      <c r="R757" s="91"/>
      <c r="S757" s="91"/>
      <c r="T757" s="116"/>
    </row>
    <row r="758">
      <c r="L758" s="91"/>
      <c r="M758" s="91"/>
      <c r="N758" s="91"/>
      <c r="O758" s="91"/>
      <c r="P758" s="91"/>
      <c r="Q758" s="91"/>
      <c r="R758" s="91"/>
      <c r="S758" s="91"/>
      <c r="T758" s="116"/>
    </row>
    <row r="759">
      <c r="L759" s="91"/>
      <c r="M759" s="91"/>
      <c r="N759" s="91"/>
      <c r="O759" s="91"/>
      <c r="P759" s="91"/>
      <c r="Q759" s="91"/>
      <c r="R759" s="91"/>
      <c r="S759" s="91"/>
      <c r="T759" s="116"/>
    </row>
    <row r="760">
      <c r="L760" s="91"/>
      <c r="M760" s="91"/>
      <c r="N760" s="91"/>
      <c r="O760" s="91"/>
      <c r="P760" s="91"/>
      <c r="Q760" s="91"/>
      <c r="R760" s="91"/>
      <c r="S760" s="91"/>
      <c r="T760" s="116"/>
    </row>
    <row r="761">
      <c r="L761" s="91"/>
      <c r="M761" s="91"/>
      <c r="N761" s="91"/>
      <c r="O761" s="91"/>
      <c r="P761" s="91"/>
      <c r="Q761" s="91"/>
      <c r="R761" s="91"/>
      <c r="S761" s="91"/>
      <c r="T761" s="116"/>
    </row>
    <row r="762">
      <c r="L762" s="91"/>
      <c r="M762" s="91"/>
      <c r="N762" s="91"/>
      <c r="O762" s="91"/>
      <c r="P762" s="91"/>
      <c r="Q762" s="91"/>
      <c r="R762" s="91"/>
      <c r="S762" s="91"/>
      <c r="T762" s="116"/>
    </row>
    <row r="763">
      <c r="L763" s="91"/>
      <c r="M763" s="91"/>
      <c r="N763" s="91"/>
      <c r="O763" s="91"/>
      <c r="P763" s="91"/>
      <c r="Q763" s="91"/>
      <c r="R763" s="91"/>
      <c r="S763" s="91"/>
      <c r="T763" s="116"/>
    </row>
    <row r="764">
      <c r="L764" s="91"/>
      <c r="M764" s="91"/>
      <c r="N764" s="91"/>
      <c r="O764" s="91"/>
      <c r="P764" s="91"/>
      <c r="Q764" s="91"/>
      <c r="R764" s="91"/>
      <c r="S764" s="91"/>
      <c r="T764" s="116"/>
    </row>
    <row r="765">
      <c r="L765" s="91"/>
      <c r="M765" s="91"/>
      <c r="N765" s="91"/>
      <c r="O765" s="91"/>
      <c r="P765" s="91"/>
      <c r="Q765" s="91"/>
      <c r="R765" s="91"/>
      <c r="S765" s="91"/>
      <c r="T765" s="116"/>
    </row>
    <row r="766">
      <c r="L766" s="91"/>
      <c r="M766" s="91"/>
      <c r="N766" s="91"/>
      <c r="O766" s="91"/>
      <c r="P766" s="91"/>
      <c r="Q766" s="91"/>
      <c r="R766" s="91"/>
      <c r="S766" s="91"/>
      <c r="T766" s="116"/>
    </row>
    <row r="767">
      <c r="L767" s="91"/>
      <c r="M767" s="91"/>
      <c r="N767" s="91"/>
      <c r="O767" s="91"/>
      <c r="P767" s="91"/>
      <c r="Q767" s="91"/>
      <c r="R767" s="91"/>
      <c r="S767" s="91"/>
      <c r="T767" s="116"/>
    </row>
    <row r="768">
      <c r="L768" s="91"/>
      <c r="M768" s="91"/>
      <c r="N768" s="91"/>
      <c r="O768" s="91"/>
      <c r="P768" s="91"/>
      <c r="Q768" s="91"/>
      <c r="R768" s="91"/>
      <c r="S768" s="91"/>
      <c r="T768" s="116"/>
    </row>
    <row r="769">
      <c r="L769" s="91"/>
      <c r="M769" s="91"/>
      <c r="N769" s="91"/>
      <c r="O769" s="91"/>
      <c r="P769" s="91"/>
      <c r="Q769" s="91"/>
      <c r="R769" s="91"/>
      <c r="S769" s="91"/>
      <c r="T769" s="116"/>
    </row>
    <row r="770">
      <c r="L770" s="91"/>
      <c r="M770" s="91"/>
      <c r="N770" s="91"/>
      <c r="O770" s="91"/>
      <c r="P770" s="91"/>
      <c r="Q770" s="91"/>
      <c r="R770" s="91"/>
      <c r="S770" s="91"/>
      <c r="T770" s="116"/>
    </row>
    <row r="771">
      <c r="L771" s="91"/>
      <c r="M771" s="91"/>
      <c r="N771" s="91"/>
      <c r="O771" s="91"/>
      <c r="P771" s="91"/>
      <c r="Q771" s="91"/>
      <c r="R771" s="91"/>
      <c r="S771" s="91"/>
      <c r="T771" s="116"/>
    </row>
    <row r="772">
      <c r="L772" s="91"/>
      <c r="M772" s="91"/>
      <c r="N772" s="91"/>
      <c r="O772" s="91"/>
      <c r="P772" s="91"/>
      <c r="Q772" s="91"/>
      <c r="R772" s="91"/>
      <c r="S772" s="91"/>
      <c r="T772" s="116"/>
    </row>
    <row r="773">
      <c r="L773" s="91"/>
      <c r="M773" s="91"/>
      <c r="N773" s="91"/>
      <c r="O773" s="91"/>
      <c r="P773" s="91"/>
      <c r="Q773" s="91"/>
      <c r="R773" s="91"/>
      <c r="S773" s="91"/>
      <c r="T773" s="116"/>
    </row>
    <row r="774">
      <c r="L774" s="91"/>
      <c r="M774" s="91"/>
      <c r="N774" s="91"/>
      <c r="O774" s="91"/>
      <c r="P774" s="91"/>
      <c r="Q774" s="91"/>
      <c r="R774" s="91"/>
      <c r="S774" s="91"/>
      <c r="T774" s="116"/>
    </row>
    <row r="775">
      <c r="L775" s="91"/>
      <c r="M775" s="91"/>
      <c r="N775" s="91"/>
      <c r="O775" s="91"/>
      <c r="P775" s="91"/>
      <c r="Q775" s="91"/>
      <c r="R775" s="91"/>
      <c r="S775" s="91"/>
      <c r="T775" s="116"/>
    </row>
    <row r="776">
      <c r="L776" s="91"/>
      <c r="M776" s="91"/>
      <c r="N776" s="91"/>
      <c r="O776" s="91"/>
      <c r="P776" s="91"/>
      <c r="Q776" s="91"/>
      <c r="R776" s="91"/>
      <c r="S776" s="91"/>
      <c r="T776" s="116"/>
    </row>
    <row r="777">
      <c r="L777" s="91"/>
      <c r="M777" s="91"/>
      <c r="N777" s="91"/>
      <c r="O777" s="91"/>
      <c r="P777" s="91"/>
      <c r="Q777" s="91"/>
      <c r="R777" s="91"/>
      <c r="S777" s="91"/>
      <c r="T777" s="116"/>
    </row>
    <row r="778">
      <c r="L778" s="91"/>
      <c r="M778" s="91"/>
      <c r="N778" s="91"/>
      <c r="O778" s="91"/>
      <c r="P778" s="91"/>
      <c r="Q778" s="91"/>
      <c r="R778" s="91"/>
      <c r="S778" s="91"/>
      <c r="T778" s="116"/>
    </row>
    <row r="779">
      <c r="L779" s="91"/>
      <c r="M779" s="91"/>
      <c r="N779" s="91"/>
      <c r="O779" s="91"/>
      <c r="P779" s="91"/>
      <c r="Q779" s="91"/>
      <c r="R779" s="91"/>
      <c r="S779" s="91"/>
      <c r="T779" s="116"/>
    </row>
    <row r="780">
      <c r="L780" s="91"/>
      <c r="M780" s="91"/>
      <c r="N780" s="91"/>
      <c r="O780" s="91"/>
      <c r="P780" s="91"/>
      <c r="Q780" s="91"/>
      <c r="R780" s="91"/>
      <c r="S780" s="91"/>
      <c r="T780" s="116"/>
    </row>
    <row r="781">
      <c r="L781" s="91"/>
      <c r="M781" s="91"/>
      <c r="N781" s="91"/>
      <c r="O781" s="91"/>
      <c r="P781" s="91"/>
      <c r="Q781" s="91"/>
      <c r="R781" s="91"/>
      <c r="S781" s="91"/>
      <c r="T781" s="116"/>
    </row>
    <row r="782">
      <c r="L782" s="91"/>
      <c r="M782" s="91"/>
      <c r="N782" s="91"/>
      <c r="O782" s="91"/>
      <c r="P782" s="91"/>
      <c r="Q782" s="91"/>
      <c r="R782" s="91"/>
      <c r="S782" s="91"/>
      <c r="T782" s="116"/>
    </row>
    <row r="783">
      <c r="L783" s="91"/>
      <c r="M783" s="91"/>
      <c r="N783" s="91"/>
      <c r="O783" s="91"/>
      <c r="P783" s="91"/>
      <c r="Q783" s="91"/>
      <c r="R783" s="91"/>
      <c r="S783" s="91"/>
      <c r="T783" s="116"/>
    </row>
    <row r="784">
      <c r="L784" s="91"/>
      <c r="M784" s="91"/>
      <c r="N784" s="91"/>
      <c r="O784" s="91"/>
      <c r="P784" s="91"/>
      <c r="Q784" s="91"/>
      <c r="R784" s="91"/>
      <c r="S784" s="91"/>
      <c r="T784" s="116"/>
    </row>
    <row r="785">
      <c r="L785" s="91"/>
      <c r="M785" s="91"/>
      <c r="N785" s="91"/>
      <c r="O785" s="91"/>
      <c r="P785" s="91"/>
      <c r="Q785" s="91"/>
      <c r="R785" s="91"/>
      <c r="S785" s="91"/>
      <c r="T785" s="116"/>
    </row>
    <row r="786">
      <c r="L786" s="91"/>
      <c r="M786" s="91"/>
      <c r="N786" s="91"/>
      <c r="O786" s="91"/>
      <c r="P786" s="91"/>
      <c r="Q786" s="91"/>
      <c r="R786" s="91"/>
      <c r="S786" s="91"/>
      <c r="T786" s="116"/>
    </row>
    <row r="787">
      <c r="L787" s="91"/>
      <c r="M787" s="91"/>
      <c r="N787" s="91"/>
      <c r="O787" s="91"/>
      <c r="P787" s="91"/>
      <c r="Q787" s="91"/>
      <c r="R787" s="91"/>
      <c r="S787" s="91"/>
      <c r="T787" s="116"/>
    </row>
    <row r="788">
      <c r="L788" s="91"/>
      <c r="M788" s="91"/>
      <c r="N788" s="91"/>
      <c r="O788" s="91"/>
      <c r="P788" s="91"/>
      <c r="Q788" s="91"/>
      <c r="R788" s="91"/>
      <c r="S788" s="91"/>
      <c r="T788" s="116"/>
    </row>
    <row r="789">
      <c r="L789" s="91"/>
      <c r="M789" s="91"/>
      <c r="N789" s="91"/>
      <c r="O789" s="91"/>
      <c r="P789" s="91"/>
      <c r="Q789" s="91"/>
      <c r="R789" s="91"/>
      <c r="S789" s="91"/>
      <c r="T789" s="116"/>
    </row>
    <row r="790">
      <c r="L790" s="91"/>
      <c r="M790" s="91"/>
      <c r="N790" s="91"/>
      <c r="O790" s="91"/>
      <c r="P790" s="91"/>
      <c r="Q790" s="91"/>
      <c r="R790" s="91"/>
      <c r="S790" s="91"/>
      <c r="T790" s="116"/>
    </row>
    <row r="791">
      <c r="L791" s="91"/>
      <c r="M791" s="91"/>
      <c r="N791" s="91"/>
      <c r="O791" s="91"/>
      <c r="P791" s="91"/>
      <c r="Q791" s="91"/>
      <c r="R791" s="91"/>
      <c r="S791" s="91"/>
      <c r="T791" s="116"/>
    </row>
    <row r="792">
      <c r="L792" s="91"/>
      <c r="M792" s="91"/>
      <c r="N792" s="91"/>
      <c r="O792" s="91"/>
      <c r="P792" s="91"/>
      <c r="Q792" s="91"/>
      <c r="R792" s="91"/>
      <c r="S792" s="91"/>
      <c r="T792" s="116"/>
    </row>
    <row r="793">
      <c r="L793" s="91"/>
      <c r="M793" s="91"/>
      <c r="N793" s="91"/>
      <c r="O793" s="91"/>
      <c r="P793" s="91"/>
      <c r="Q793" s="91"/>
      <c r="R793" s="91"/>
      <c r="S793" s="91"/>
      <c r="T793" s="116"/>
    </row>
    <row r="794">
      <c r="L794" s="91"/>
      <c r="M794" s="91"/>
      <c r="N794" s="91"/>
      <c r="O794" s="91"/>
      <c r="P794" s="91"/>
      <c r="Q794" s="91"/>
      <c r="R794" s="91"/>
      <c r="S794" s="91"/>
      <c r="T794" s="116"/>
    </row>
    <row r="795">
      <c r="L795" s="91"/>
      <c r="M795" s="91"/>
      <c r="N795" s="91"/>
      <c r="O795" s="91"/>
      <c r="P795" s="91"/>
      <c r="Q795" s="91"/>
      <c r="R795" s="91"/>
      <c r="S795" s="91"/>
      <c r="T795" s="116"/>
    </row>
    <row r="796">
      <c r="L796" s="91"/>
      <c r="M796" s="91"/>
      <c r="N796" s="91"/>
      <c r="O796" s="91"/>
      <c r="P796" s="91"/>
      <c r="Q796" s="91"/>
      <c r="R796" s="91"/>
      <c r="S796" s="91"/>
      <c r="T796" s="116"/>
    </row>
    <row r="797">
      <c r="L797" s="91"/>
      <c r="M797" s="91"/>
      <c r="N797" s="91"/>
      <c r="O797" s="91"/>
      <c r="P797" s="91"/>
      <c r="Q797" s="91"/>
      <c r="R797" s="91"/>
      <c r="S797" s="91"/>
      <c r="T797" s="116"/>
    </row>
    <row r="798">
      <c r="L798" s="91"/>
      <c r="M798" s="91"/>
      <c r="N798" s="91"/>
      <c r="O798" s="91"/>
      <c r="P798" s="91"/>
      <c r="Q798" s="91"/>
      <c r="R798" s="91"/>
      <c r="S798" s="91"/>
      <c r="T798" s="116"/>
    </row>
    <row r="799">
      <c r="L799" s="91"/>
      <c r="M799" s="91"/>
      <c r="N799" s="91"/>
      <c r="O799" s="91"/>
      <c r="P799" s="91"/>
      <c r="Q799" s="91"/>
      <c r="R799" s="91"/>
      <c r="S799" s="91"/>
      <c r="T799" s="116"/>
    </row>
    <row r="800">
      <c r="L800" s="91"/>
      <c r="M800" s="91"/>
      <c r="N800" s="91"/>
      <c r="O800" s="91"/>
      <c r="P800" s="91"/>
      <c r="Q800" s="91"/>
      <c r="R800" s="91"/>
      <c r="S800" s="91"/>
      <c r="T800" s="116"/>
    </row>
    <row r="801">
      <c r="L801" s="91"/>
      <c r="M801" s="91"/>
      <c r="N801" s="91"/>
      <c r="O801" s="91"/>
      <c r="P801" s="91"/>
      <c r="Q801" s="91"/>
      <c r="R801" s="91"/>
      <c r="S801" s="91"/>
      <c r="T801" s="116"/>
    </row>
    <row r="802">
      <c r="L802" s="91"/>
      <c r="M802" s="91"/>
      <c r="N802" s="91"/>
      <c r="O802" s="91"/>
      <c r="P802" s="91"/>
      <c r="Q802" s="91"/>
      <c r="R802" s="91"/>
      <c r="S802" s="91"/>
      <c r="T802" s="116"/>
    </row>
    <row r="803">
      <c r="L803" s="91"/>
      <c r="M803" s="91"/>
      <c r="N803" s="91"/>
      <c r="O803" s="91"/>
      <c r="P803" s="91"/>
      <c r="Q803" s="91"/>
      <c r="R803" s="91"/>
      <c r="S803" s="91"/>
      <c r="T803" s="116"/>
    </row>
    <row r="804">
      <c r="L804" s="91"/>
      <c r="M804" s="91"/>
      <c r="N804" s="91"/>
      <c r="O804" s="91"/>
      <c r="P804" s="91"/>
      <c r="Q804" s="91"/>
      <c r="R804" s="91"/>
      <c r="S804" s="91"/>
      <c r="T804" s="116"/>
    </row>
    <row r="805">
      <c r="L805" s="91"/>
      <c r="M805" s="91"/>
      <c r="N805" s="91"/>
      <c r="O805" s="91"/>
      <c r="P805" s="91"/>
      <c r="Q805" s="91"/>
      <c r="R805" s="91"/>
      <c r="S805" s="91"/>
      <c r="T805" s="116"/>
    </row>
    <row r="806">
      <c r="L806" s="91"/>
      <c r="M806" s="91"/>
      <c r="N806" s="91"/>
      <c r="O806" s="91"/>
      <c r="P806" s="91"/>
      <c r="Q806" s="91"/>
      <c r="R806" s="91"/>
      <c r="S806" s="91"/>
      <c r="T806" s="116"/>
    </row>
    <row r="807">
      <c r="L807" s="91"/>
      <c r="M807" s="91"/>
      <c r="N807" s="91"/>
      <c r="O807" s="91"/>
      <c r="P807" s="91"/>
      <c r="Q807" s="91"/>
      <c r="R807" s="91"/>
      <c r="S807" s="91"/>
      <c r="T807" s="116"/>
    </row>
    <row r="808">
      <c r="L808" s="91"/>
      <c r="M808" s="91"/>
      <c r="N808" s="91"/>
      <c r="O808" s="91"/>
      <c r="P808" s="91"/>
      <c r="Q808" s="91"/>
      <c r="R808" s="91"/>
      <c r="S808" s="91"/>
      <c r="T808" s="116"/>
    </row>
    <row r="809">
      <c r="L809" s="91"/>
      <c r="M809" s="91"/>
      <c r="N809" s="91"/>
      <c r="O809" s="91"/>
      <c r="P809" s="91"/>
      <c r="Q809" s="91"/>
      <c r="R809" s="91"/>
      <c r="S809" s="91"/>
      <c r="T809" s="116"/>
    </row>
    <row r="810">
      <c r="L810" s="91"/>
      <c r="M810" s="91"/>
      <c r="N810" s="91"/>
      <c r="O810" s="91"/>
      <c r="P810" s="91"/>
      <c r="Q810" s="91"/>
      <c r="R810" s="91"/>
      <c r="S810" s="91"/>
      <c r="T810" s="116"/>
    </row>
    <row r="811">
      <c r="L811" s="91"/>
      <c r="M811" s="91"/>
      <c r="N811" s="91"/>
      <c r="O811" s="91"/>
      <c r="P811" s="91"/>
      <c r="Q811" s="91"/>
      <c r="R811" s="91"/>
      <c r="S811" s="91"/>
      <c r="T811" s="116"/>
    </row>
    <row r="812">
      <c r="L812" s="91"/>
      <c r="M812" s="91"/>
      <c r="N812" s="91"/>
      <c r="O812" s="91"/>
      <c r="P812" s="91"/>
      <c r="Q812" s="91"/>
      <c r="R812" s="91"/>
      <c r="S812" s="91"/>
      <c r="T812" s="116"/>
    </row>
    <row r="813">
      <c r="L813" s="91"/>
      <c r="M813" s="91"/>
      <c r="N813" s="91"/>
      <c r="O813" s="91"/>
      <c r="P813" s="91"/>
      <c r="Q813" s="91"/>
      <c r="R813" s="91"/>
      <c r="S813" s="91"/>
      <c r="T813" s="116"/>
    </row>
    <row r="814">
      <c r="L814" s="91"/>
      <c r="M814" s="91"/>
      <c r="N814" s="91"/>
      <c r="O814" s="91"/>
      <c r="P814" s="91"/>
      <c r="Q814" s="91"/>
      <c r="R814" s="91"/>
      <c r="S814" s="91"/>
      <c r="T814" s="116"/>
    </row>
    <row r="815">
      <c r="L815" s="91"/>
      <c r="M815" s="91"/>
      <c r="N815" s="91"/>
      <c r="O815" s="91"/>
      <c r="P815" s="91"/>
      <c r="Q815" s="91"/>
      <c r="R815" s="91"/>
      <c r="S815" s="91"/>
      <c r="T815" s="116"/>
    </row>
    <row r="816">
      <c r="L816" s="91"/>
      <c r="M816" s="91"/>
      <c r="N816" s="91"/>
      <c r="O816" s="91"/>
      <c r="P816" s="91"/>
      <c r="Q816" s="91"/>
      <c r="R816" s="91"/>
      <c r="S816" s="91"/>
      <c r="T816" s="116"/>
    </row>
    <row r="817">
      <c r="L817" s="91"/>
      <c r="M817" s="91"/>
      <c r="N817" s="91"/>
      <c r="O817" s="91"/>
      <c r="P817" s="91"/>
      <c r="Q817" s="91"/>
      <c r="R817" s="91"/>
      <c r="S817" s="91"/>
      <c r="T817" s="116"/>
    </row>
    <row r="818">
      <c r="L818" s="91"/>
      <c r="M818" s="91"/>
      <c r="N818" s="91"/>
      <c r="O818" s="91"/>
      <c r="P818" s="91"/>
      <c r="Q818" s="91"/>
      <c r="R818" s="91"/>
      <c r="S818" s="91"/>
      <c r="T818" s="116"/>
    </row>
    <row r="819">
      <c r="L819" s="91"/>
      <c r="M819" s="91"/>
      <c r="N819" s="91"/>
      <c r="O819" s="91"/>
      <c r="P819" s="91"/>
      <c r="Q819" s="91"/>
      <c r="R819" s="91"/>
      <c r="S819" s="91"/>
      <c r="T819" s="116"/>
    </row>
    <row r="820">
      <c r="L820" s="91"/>
      <c r="M820" s="91"/>
      <c r="N820" s="91"/>
      <c r="O820" s="91"/>
      <c r="P820" s="91"/>
      <c r="Q820" s="91"/>
      <c r="R820" s="91"/>
      <c r="S820" s="91"/>
      <c r="T820" s="116"/>
    </row>
    <row r="821">
      <c r="L821" s="91"/>
      <c r="M821" s="91"/>
      <c r="N821" s="91"/>
      <c r="O821" s="91"/>
      <c r="P821" s="91"/>
      <c r="Q821" s="91"/>
      <c r="R821" s="91"/>
      <c r="S821" s="91"/>
      <c r="T821" s="116"/>
    </row>
    <row r="822">
      <c r="L822" s="91"/>
      <c r="M822" s="91"/>
      <c r="N822" s="91"/>
      <c r="O822" s="91"/>
      <c r="P822" s="91"/>
      <c r="Q822" s="91"/>
      <c r="R822" s="91"/>
      <c r="S822" s="91"/>
      <c r="T822" s="116"/>
    </row>
    <row r="823">
      <c r="L823" s="91"/>
      <c r="M823" s="91"/>
      <c r="N823" s="91"/>
      <c r="O823" s="91"/>
      <c r="P823" s="91"/>
      <c r="Q823" s="91"/>
      <c r="R823" s="91"/>
      <c r="S823" s="91"/>
      <c r="T823" s="116"/>
    </row>
    <row r="824">
      <c r="L824" s="91"/>
      <c r="M824" s="91"/>
      <c r="N824" s="91"/>
      <c r="O824" s="91"/>
      <c r="P824" s="91"/>
      <c r="Q824" s="91"/>
      <c r="R824" s="91"/>
      <c r="S824" s="91"/>
      <c r="T824" s="116"/>
    </row>
    <row r="825">
      <c r="L825" s="91"/>
      <c r="M825" s="91"/>
      <c r="N825" s="91"/>
      <c r="O825" s="91"/>
      <c r="P825" s="91"/>
      <c r="Q825" s="91"/>
      <c r="R825" s="91"/>
      <c r="S825" s="91"/>
      <c r="T825" s="116"/>
    </row>
    <row r="826">
      <c r="L826" s="91"/>
      <c r="M826" s="91"/>
      <c r="N826" s="91"/>
      <c r="O826" s="91"/>
      <c r="P826" s="91"/>
      <c r="Q826" s="91"/>
      <c r="R826" s="91"/>
      <c r="S826" s="91"/>
      <c r="T826" s="116"/>
    </row>
    <row r="827">
      <c r="L827" s="91"/>
      <c r="M827" s="91"/>
      <c r="N827" s="91"/>
      <c r="O827" s="91"/>
      <c r="P827" s="91"/>
      <c r="Q827" s="91"/>
      <c r="R827" s="91"/>
      <c r="S827" s="91"/>
      <c r="T827" s="116"/>
    </row>
    <row r="828">
      <c r="L828" s="91"/>
      <c r="M828" s="91"/>
      <c r="N828" s="91"/>
      <c r="O828" s="91"/>
      <c r="P828" s="91"/>
      <c r="Q828" s="91"/>
      <c r="R828" s="91"/>
      <c r="S828" s="91"/>
      <c r="T828" s="116"/>
    </row>
    <row r="829">
      <c r="L829" s="91"/>
      <c r="M829" s="91"/>
      <c r="N829" s="91"/>
      <c r="O829" s="91"/>
      <c r="P829" s="91"/>
      <c r="Q829" s="91"/>
      <c r="R829" s="91"/>
      <c r="S829" s="91"/>
      <c r="T829" s="116"/>
    </row>
    <row r="830">
      <c r="L830" s="91"/>
      <c r="M830" s="91"/>
      <c r="N830" s="91"/>
      <c r="O830" s="91"/>
      <c r="P830" s="91"/>
      <c r="Q830" s="91"/>
      <c r="R830" s="91"/>
      <c r="S830" s="91"/>
      <c r="T830" s="116"/>
    </row>
    <row r="831">
      <c r="L831" s="91"/>
      <c r="M831" s="91"/>
      <c r="N831" s="91"/>
      <c r="O831" s="91"/>
      <c r="P831" s="91"/>
      <c r="Q831" s="91"/>
      <c r="R831" s="91"/>
      <c r="S831" s="91"/>
      <c r="T831" s="116"/>
    </row>
    <row r="832">
      <c r="L832" s="91"/>
      <c r="M832" s="91"/>
      <c r="N832" s="91"/>
      <c r="O832" s="91"/>
      <c r="P832" s="91"/>
      <c r="Q832" s="91"/>
      <c r="R832" s="91"/>
      <c r="S832" s="91"/>
      <c r="T832" s="116"/>
    </row>
    <row r="833">
      <c r="L833" s="91"/>
      <c r="M833" s="91"/>
      <c r="N833" s="91"/>
      <c r="O833" s="91"/>
      <c r="P833" s="91"/>
      <c r="Q833" s="91"/>
      <c r="R833" s="91"/>
      <c r="S833" s="91"/>
      <c r="T833" s="116"/>
    </row>
    <row r="834">
      <c r="L834" s="91"/>
      <c r="M834" s="91"/>
      <c r="N834" s="91"/>
      <c r="O834" s="91"/>
      <c r="P834" s="91"/>
      <c r="Q834" s="91"/>
      <c r="R834" s="91"/>
      <c r="S834" s="91"/>
      <c r="T834" s="116"/>
    </row>
    <row r="835">
      <c r="L835" s="91"/>
      <c r="M835" s="91"/>
      <c r="N835" s="91"/>
      <c r="O835" s="91"/>
      <c r="P835" s="91"/>
      <c r="Q835" s="91"/>
      <c r="R835" s="91"/>
      <c r="S835" s="91"/>
      <c r="T835" s="116"/>
    </row>
    <row r="836">
      <c r="L836" s="91"/>
      <c r="M836" s="91"/>
      <c r="N836" s="91"/>
      <c r="O836" s="91"/>
      <c r="P836" s="91"/>
      <c r="Q836" s="91"/>
      <c r="R836" s="91"/>
      <c r="S836" s="91"/>
      <c r="T836" s="116"/>
    </row>
    <row r="837">
      <c r="L837" s="91"/>
      <c r="M837" s="91"/>
      <c r="N837" s="91"/>
      <c r="O837" s="91"/>
      <c r="P837" s="91"/>
      <c r="Q837" s="91"/>
      <c r="R837" s="91"/>
      <c r="S837" s="91"/>
      <c r="T837" s="116"/>
    </row>
    <row r="838">
      <c r="L838" s="91"/>
      <c r="M838" s="91"/>
      <c r="N838" s="91"/>
      <c r="O838" s="91"/>
      <c r="P838" s="91"/>
      <c r="Q838" s="91"/>
      <c r="R838" s="91"/>
      <c r="S838" s="91"/>
      <c r="T838" s="116"/>
    </row>
    <row r="839">
      <c r="L839" s="91"/>
      <c r="M839" s="91"/>
      <c r="N839" s="91"/>
      <c r="O839" s="91"/>
      <c r="P839" s="91"/>
      <c r="Q839" s="91"/>
      <c r="R839" s="91"/>
      <c r="S839" s="91"/>
      <c r="T839" s="116"/>
    </row>
    <row r="840">
      <c r="L840" s="91"/>
      <c r="M840" s="91"/>
      <c r="N840" s="91"/>
      <c r="O840" s="91"/>
      <c r="P840" s="91"/>
      <c r="Q840" s="91"/>
      <c r="R840" s="91"/>
      <c r="S840" s="91"/>
      <c r="T840" s="116"/>
    </row>
    <row r="841">
      <c r="L841" s="91"/>
      <c r="M841" s="91"/>
      <c r="N841" s="91"/>
      <c r="O841" s="91"/>
      <c r="P841" s="91"/>
      <c r="Q841" s="91"/>
      <c r="R841" s="91"/>
      <c r="S841" s="91"/>
      <c r="T841" s="116"/>
    </row>
    <row r="842">
      <c r="L842" s="91"/>
      <c r="M842" s="91"/>
      <c r="N842" s="91"/>
      <c r="O842" s="91"/>
      <c r="P842" s="91"/>
      <c r="Q842" s="91"/>
      <c r="R842" s="91"/>
      <c r="S842" s="91"/>
      <c r="T842" s="116"/>
    </row>
    <row r="843">
      <c r="L843" s="91"/>
      <c r="M843" s="91"/>
      <c r="N843" s="91"/>
      <c r="O843" s="91"/>
      <c r="P843" s="91"/>
      <c r="Q843" s="91"/>
      <c r="R843" s="91"/>
      <c r="S843" s="91"/>
      <c r="T843" s="116"/>
    </row>
    <row r="844">
      <c r="L844" s="91"/>
      <c r="M844" s="91"/>
      <c r="N844" s="91"/>
      <c r="O844" s="91"/>
      <c r="P844" s="91"/>
      <c r="Q844" s="91"/>
      <c r="R844" s="91"/>
      <c r="S844" s="91"/>
      <c r="T844" s="116"/>
    </row>
    <row r="845">
      <c r="L845" s="91"/>
      <c r="M845" s="91"/>
      <c r="N845" s="91"/>
      <c r="O845" s="91"/>
      <c r="P845" s="91"/>
      <c r="Q845" s="91"/>
      <c r="R845" s="91"/>
      <c r="S845" s="91"/>
      <c r="T845" s="116"/>
    </row>
    <row r="846">
      <c r="L846" s="91"/>
      <c r="M846" s="91"/>
      <c r="N846" s="91"/>
      <c r="O846" s="91"/>
      <c r="P846" s="91"/>
      <c r="Q846" s="91"/>
      <c r="R846" s="91"/>
      <c r="S846" s="91"/>
      <c r="T846" s="116"/>
    </row>
    <row r="847">
      <c r="L847" s="91"/>
      <c r="M847" s="91"/>
      <c r="N847" s="91"/>
      <c r="O847" s="91"/>
      <c r="P847" s="91"/>
      <c r="Q847" s="91"/>
      <c r="R847" s="91"/>
      <c r="S847" s="91"/>
      <c r="T847" s="116"/>
    </row>
    <row r="848">
      <c r="L848" s="91"/>
      <c r="M848" s="91"/>
      <c r="N848" s="91"/>
      <c r="O848" s="91"/>
      <c r="P848" s="91"/>
      <c r="Q848" s="91"/>
      <c r="R848" s="91"/>
      <c r="S848" s="91"/>
      <c r="T848" s="116"/>
    </row>
    <row r="849">
      <c r="L849" s="91"/>
      <c r="M849" s="91"/>
      <c r="N849" s="91"/>
      <c r="O849" s="91"/>
      <c r="P849" s="91"/>
      <c r="Q849" s="91"/>
      <c r="R849" s="91"/>
      <c r="S849" s="91"/>
      <c r="T849" s="116"/>
    </row>
    <row r="850">
      <c r="L850" s="91"/>
      <c r="M850" s="91"/>
      <c r="N850" s="91"/>
      <c r="O850" s="91"/>
      <c r="P850" s="91"/>
      <c r="Q850" s="91"/>
      <c r="R850" s="91"/>
      <c r="S850" s="91"/>
      <c r="T850" s="116"/>
    </row>
    <row r="851">
      <c r="L851" s="91"/>
      <c r="M851" s="91"/>
      <c r="N851" s="91"/>
      <c r="O851" s="91"/>
      <c r="P851" s="91"/>
      <c r="Q851" s="91"/>
      <c r="R851" s="91"/>
      <c r="S851" s="91"/>
      <c r="T851" s="116"/>
    </row>
    <row r="852">
      <c r="L852" s="91"/>
      <c r="M852" s="91"/>
      <c r="N852" s="91"/>
      <c r="O852" s="91"/>
      <c r="P852" s="91"/>
      <c r="Q852" s="91"/>
      <c r="R852" s="91"/>
      <c r="S852" s="91"/>
      <c r="T852" s="116"/>
    </row>
    <row r="853">
      <c r="L853" s="91"/>
      <c r="M853" s="91"/>
      <c r="N853" s="91"/>
      <c r="O853" s="91"/>
      <c r="P853" s="91"/>
      <c r="Q853" s="91"/>
      <c r="R853" s="91"/>
      <c r="S853" s="91"/>
      <c r="T853" s="116"/>
    </row>
    <row r="854">
      <c r="L854" s="91"/>
      <c r="M854" s="91"/>
      <c r="N854" s="91"/>
      <c r="O854" s="91"/>
      <c r="P854" s="91"/>
      <c r="Q854" s="91"/>
      <c r="R854" s="91"/>
      <c r="S854" s="91"/>
      <c r="T854" s="116"/>
    </row>
    <row r="855">
      <c r="L855" s="91"/>
      <c r="M855" s="91"/>
      <c r="N855" s="91"/>
      <c r="O855" s="91"/>
      <c r="P855" s="91"/>
      <c r="Q855" s="91"/>
      <c r="R855" s="91"/>
      <c r="S855" s="91"/>
      <c r="T855" s="116"/>
    </row>
    <row r="856">
      <c r="L856" s="91"/>
      <c r="M856" s="91"/>
      <c r="N856" s="91"/>
      <c r="O856" s="91"/>
      <c r="P856" s="91"/>
      <c r="Q856" s="91"/>
      <c r="R856" s="91"/>
      <c r="S856" s="91"/>
      <c r="T856" s="116"/>
    </row>
    <row r="857">
      <c r="L857" s="91"/>
      <c r="M857" s="91"/>
      <c r="N857" s="91"/>
      <c r="O857" s="91"/>
      <c r="P857" s="91"/>
      <c r="Q857" s="91"/>
      <c r="R857" s="91"/>
      <c r="S857" s="91"/>
      <c r="T857" s="116"/>
    </row>
    <row r="858">
      <c r="L858" s="91"/>
      <c r="M858" s="91"/>
      <c r="N858" s="91"/>
      <c r="O858" s="91"/>
      <c r="P858" s="91"/>
      <c r="Q858" s="91"/>
      <c r="R858" s="91"/>
      <c r="S858" s="91"/>
      <c r="T858" s="116"/>
    </row>
    <row r="859">
      <c r="L859" s="91"/>
      <c r="M859" s="91"/>
      <c r="N859" s="91"/>
      <c r="O859" s="91"/>
      <c r="P859" s="91"/>
      <c r="Q859" s="91"/>
      <c r="R859" s="91"/>
      <c r="S859" s="91"/>
      <c r="T859" s="116"/>
    </row>
    <row r="860">
      <c r="L860" s="91"/>
      <c r="M860" s="91"/>
      <c r="N860" s="91"/>
      <c r="O860" s="91"/>
      <c r="P860" s="91"/>
      <c r="Q860" s="91"/>
      <c r="R860" s="91"/>
      <c r="S860" s="91"/>
      <c r="T860" s="116"/>
    </row>
    <row r="861">
      <c r="L861" s="91"/>
      <c r="M861" s="91"/>
      <c r="N861" s="91"/>
      <c r="O861" s="91"/>
      <c r="P861" s="91"/>
      <c r="Q861" s="91"/>
      <c r="R861" s="91"/>
      <c r="S861" s="91"/>
      <c r="T861" s="116"/>
    </row>
    <row r="862">
      <c r="L862" s="91"/>
      <c r="M862" s="91"/>
      <c r="N862" s="91"/>
      <c r="O862" s="91"/>
      <c r="P862" s="91"/>
      <c r="Q862" s="91"/>
      <c r="R862" s="91"/>
      <c r="S862" s="91"/>
      <c r="T862" s="116"/>
    </row>
    <row r="863">
      <c r="L863" s="91"/>
      <c r="M863" s="91"/>
      <c r="N863" s="91"/>
      <c r="O863" s="91"/>
      <c r="P863" s="91"/>
      <c r="Q863" s="91"/>
      <c r="R863" s="91"/>
      <c r="S863" s="91"/>
      <c r="T863" s="116"/>
    </row>
    <row r="864">
      <c r="L864" s="91"/>
      <c r="M864" s="91"/>
      <c r="N864" s="91"/>
      <c r="O864" s="91"/>
      <c r="P864" s="91"/>
      <c r="Q864" s="91"/>
      <c r="R864" s="91"/>
      <c r="S864" s="91"/>
      <c r="T864" s="116"/>
    </row>
    <row r="865">
      <c r="L865" s="91"/>
      <c r="M865" s="91"/>
      <c r="N865" s="91"/>
      <c r="O865" s="91"/>
      <c r="P865" s="91"/>
      <c r="Q865" s="91"/>
      <c r="R865" s="91"/>
      <c r="S865" s="91"/>
      <c r="T865" s="116"/>
    </row>
    <row r="866">
      <c r="L866" s="91"/>
      <c r="M866" s="91"/>
      <c r="N866" s="91"/>
      <c r="O866" s="91"/>
      <c r="P866" s="91"/>
      <c r="Q866" s="91"/>
      <c r="R866" s="91"/>
      <c r="S866" s="91"/>
      <c r="T866" s="116"/>
    </row>
    <row r="867">
      <c r="L867" s="91"/>
      <c r="M867" s="91"/>
      <c r="N867" s="91"/>
      <c r="O867" s="91"/>
      <c r="P867" s="91"/>
      <c r="Q867" s="91"/>
      <c r="R867" s="91"/>
      <c r="S867" s="91"/>
      <c r="T867" s="116"/>
    </row>
    <row r="868">
      <c r="L868" s="91"/>
      <c r="M868" s="91"/>
      <c r="N868" s="91"/>
      <c r="O868" s="91"/>
      <c r="P868" s="91"/>
      <c r="Q868" s="91"/>
      <c r="R868" s="91"/>
      <c r="S868" s="91"/>
      <c r="T868" s="116"/>
    </row>
    <row r="869">
      <c r="L869" s="91"/>
      <c r="M869" s="91"/>
      <c r="N869" s="91"/>
      <c r="O869" s="91"/>
      <c r="P869" s="91"/>
      <c r="Q869" s="91"/>
      <c r="R869" s="91"/>
      <c r="S869" s="91"/>
      <c r="T869" s="116"/>
    </row>
    <row r="870">
      <c r="L870" s="91"/>
      <c r="M870" s="91"/>
      <c r="N870" s="91"/>
      <c r="O870" s="91"/>
      <c r="P870" s="91"/>
      <c r="Q870" s="91"/>
      <c r="R870" s="91"/>
      <c r="S870" s="91"/>
      <c r="T870" s="116"/>
    </row>
    <row r="871">
      <c r="L871" s="91"/>
      <c r="M871" s="91"/>
      <c r="N871" s="91"/>
      <c r="O871" s="91"/>
      <c r="P871" s="91"/>
      <c r="Q871" s="91"/>
      <c r="R871" s="91"/>
      <c r="S871" s="91"/>
      <c r="T871" s="116"/>
    </row>
    <row r="872">
      <c r="L872" s="91"/>
      <c r="M872" s="91"/>
      <c r="N872" s="91"/>
      <c r="O872" s="91"/>
      <c r="P872" s="91"/>
      <c r="Q872" s="91"/>
      <c r="R872" s="91"/>
      <c r="S872" s="91"/>
      <c r="T872" s="116"/>
    </row>
    <row r="873">
      <c r="L873" s="91"/>
      <c r="M873" s="91"/>
      <c r="N873" s="91"/>
      <c r="O873" s="91"/>
      <c r="P873" s="91"/>
      <c r="Q873" s="91"/>
      <c r="R873" s="91"/>
      <c r="S873" s="91"/>
      <c r="T873" s="116"/>
    </row>
    <row r="874">
      <c r="L874" s="91"/>
      <c r="M874" s="91"/>
      <c r="N874" s="91"/>
      <c r="O874" s="91"/>
      <c r="P874" s="91"/>
      <c r="Q874" s="91"/>
      <c r="R874" s="91"/>
      <c r="S874" s="91"/>
      <c r="T874" s="116"/>
    </row>
    <row r="875">
      <c r="L875" s="91"/>
      <c r="M875" s="91"/>
      <c r="N875" s="91"/>
      <c r="O875" s="91"/>
      <c r="P875" s="91"/>
      <c r="Q875" s="91"/>
      <c r="R875" s="91"/>
      <c r="S875" s="91"/>
      <c r="T875" s="116"/>
    </row>
    <row r="876">
      <c r="L876" s="91"/>
      <c r="M876" s="91"/>
      <c r="N876" s="91"/>
      <c r="O876" s="91"/>
      <c r="P876" s="91"/>
      <c r="Q876" s="91"/>
      <c r="R876" s="91"/>
      <c r="S876" s="91"/>
      <c r="T876" s="116"/>
    </row>
    <row r="877">
      <c r="L877" s="91"/>
      <c r="M877" s="91"/>
      <c r="N877" s="91"/>
      <c r="O877" s="91"/>
      <c r="P877" s="91"/>
      <c r="Q877" s="91"/>
      <c r="R877" s="91"/>
      <c r="S877" s="91"/>
      <c r="T877" s="116"/>
    </row>
    <row r="878">
      <c r="L878" s="91"/>
      <c r="M878" s="91"/>
      <c r="N878" s="91"/>
      <c r="O878" s="91"/>
      <c r="P878" s="91"/>
      <c r="Q878" s="91"/>
      <c r="R878" s="91"/>
      <c r="S878" s="91"/>
      <c r="T878" s="116"/>
    </row>
    <row r="879">
      <c r="L879" s="91"/>
      <c r="M879" s="91"/>
      <c r="N879" s="91"/>
      <c r="O879" s="91"/>
      <c r="P879" s="91"/>
      <c r="Q879" s="91"/>
      <c r="R879" s="91"/>
      <c r="S879" s="91"/>
      <c r="T879" s="116"/>
    </row>
    <row r="880">
      <c r="L880" s="91"/>
      <c r="M880" s="91"/>
      <c r="N880" s="91"/>
      <c r="O880" s="91"/>
      <c r="P880" s="91"/>
      <c r="Q880" s="91"/>
      <c r="R880" s="91"/>
      <c r="S880" s="91"/>
      <c r="T880" s="116"/>
    </row>
    <row r="881">
      <c r="L881" s="91"/>
      <c r="M881" s="91"/>
      <c r="N881" s="91"/>
      <c r="O881" s="91"/>
      <c r="P881" s="91"/>
      <c r="Q881" s="91"/>
      <c r="R881" s="91"/>
      <c r="S881" s="91"/>
      <c r="T881" s="116"/>
    </row>
    <row r="882">
      <c r="L882" s="91"/>
      <c r="M882" s="91"/>
      <c r="N882" s="91"/>
      <c r="O882" s="91"/>
      <c r="P882" s="91"/>
      <c r="Q882" s="91"/>
      <c r="R882" s="91"/>
      <c r="S882" s="91"/>
      <c r="T882" s="116"/>
    </row>
    <row r="883">
      <c r="L883" s="91"/>
      <c r="M883" s="91"/>
      <c r="N883" s="91"/>
      <c r="O883" s="91"/>
      <c r="P883" s="91"/>
      <c r="Q883" s="91"/>
      <c r="R883" s="91"/>
      <c r="S883" s="91"/>
      <c r="T883" s="116"/>
    </row>
    <row r="884">
      <c r="L884" s="91"/>
      <c r="M884" s="91"/>
      <c r="N884" s="91"/>
      <c r="O884" s="91"/>
      <c r="P884" s="91"/>
      <c r="Q884" s="91"/>
      <c r="R884" s="91"/>
      <c r="S884" s="91"/>
      <c r="T884" s="116"/>
    </row>
    <row r="885">
      <c r="L885" s="91"/>
      <c r="M885" s="91"/>
      <c r="N885" s="91"/>
      <c r="O885" s="91"/>
      <c r="P885" s="91"/>
      <c r="Q885" s="91"/>
      <c r="R885" s="91"/>
      <c r="S885" s="91"/>
      <c r="T885" s="116"/>
    </row>
    <row r="886">
      <c r="L886" s="91"/>
      <c r="M886" s="91"/>
      <c r="N886" s="91"/>
      <c r="O886" s="91"/>
      <c r="P886" s="91"/>
      <c r="Q886" s="91"/>
      <c r="R886" s="91"/>
      <c r="S886" s="91"/>
      <c r="T886" s="116"/>
    </row>
    <row r="887">
      <c r="L887" s="91"/>
      <c r="M887" s="91"/>
      <c r="N887" s="91"/>
      <c r="O887" s="91"/>
      <c r="P887" s="91"/>
      <c r="Q887" s="91"/>
      <c r="R887" s="91"/>
      <c r="S887" s="91"/>
      <c r="T887" s="116"/>
    </row>
    <row r="888">
      <c r="L888" s="91"/>
      <c r="M888" s="91"/>
      <c r="N888" s="91"/>
      <c r="O888" s="91"/>
      <c r="P888" s="91"/>
      <c r="Q888" s="91"/>
      <c r="R888" s="91"/>
      <c r="S888" s="91"/>
      <c r="T888" s="116"/>
    </row>
    <row r="889">
      <c r="L889" s="91"/>
      <c r="M889" s="91"/>
      <c r="N889" s="91"/>
      <c r="O889" s="91"/>
      <c r="P889" s="91"/>
      <c r="Q889" s="91"/>
      <c r="R889" s="91"/>
      <c r="S889" s="91"/>
      <c r="T889" s="116"/>
    </row>
    <row r="890">
      <c r="L890" s="91"/>
      <c r="M890" s="91"/>
      <c r="N890" s="91"/>
      <c r="O890" s="91"/>
      <c r="P890" s="91"/>
      <c r="Q890" s="91"/>
      <c r="R890" s="91"/>
      <c r="S890" s="91"/>
      <c r="T890" s="116"/>
    </row>
    <row r="891">
      <c r="L891" s="91"/>
      <c r="M891" s="91"/>
      <c r="N891" s="91"/>
      <c r="O891" s="91"/>
      <c r="P891" s="91"/>
      <c r="Q891" s="91"/>
      <c r="R891" s="91"/>
      <c r="S891" s="91"/>
      <c r="T891" s="116"/>
    </row>
    <row r="892">
      <c r="L892" s="91"/>
      <c r="M892" s="91"/>
      <c r="N892" s="91"/>
      <c r="O892" s="91"/>
      <c r="P892" s="91"/>
      <c r="Q892" s="91"/>
      <c r="R892" s="91"/>
      <c r="S892" s="91"/>
      <c r="T892" s="116"/>
    </row>
    <row r="893">
      <c r="L893" s="91"/>
      <c r="M893" s="91"/>
      <c r="N893" s="91"/>
      <c r="O893" s="91"/>
      <c r="P893" s="91"/>
      <c r="Q893" s="91"/>
      <c r="R893" s="91"/>
      <c r="S893" s="91"/>
      <c r="T893" s="116"/>
    </row>
    <row r="894">
      <c r="L894" s="91"/>
      <c r="M894" s="91"/>
      <c r="N894" s="91"/>
      <c r="O894" s="91"/>
      <c r="P894" s="91"/>
      <c r="Q894" s="91"/>
      <c r="R894" s="91"/>
      <c r="S894" s="91"/>
      <c r="T894" s="116"/>
    </row>
    <row r="895">
      <c r="L895" s="91"/>
      <c r="M895" s="91"/>
      <c r="N895" s="91"/>
      <c r="O895" s="91"/>
      <c r="P895" s="91"/>
      <c r="Q895" s="91"/>
      <c r="R895" s="91"/>
      <c r="S895" s="91"/>
      <c r="T895" s="116"/>
    </row>
    <row r="896">
      <c r="L896" s="91"/>
      <c r="M896" s="91"/>
      <c r="N896" s="91"/>
      <c r="O896" s="91"/>
      <c r="P896" s="91"/>
      <c r="Q896" s="91"/>
      <c r="R896" s="91"/>
      <c r="S896" s="91"/>
      <c r="T896" s="116"/>
    </row>
    <row r="897">
      <c r="L897" s="91"/>
      <c r="M897" s="91"/>
      <c r="N897" s="91"/>
      <c r="O897" s="91"/>
      <c r="P897" s="91"/>
      <c r="Q897" s="91"/>
      <c r="R897" s="91"/>
      <c r="S897" s="91"/>
      <c r="T897" s="116"/>
    </row>
    <row r="898">
      <c r="L898" s="91"/>
      <c r="M898" s="91"/>
      <c r="N898" s="91"/>
      <c r="O898" s="91"/>
      <c r="P898" s="91"/>
      <c r="Q898" s="91"/>
      <c r="R898" s="91"/>
      <c r="S898" s="91"/>
      <c r="T898" s="116"/>
    </row>
    <row r="899">
      <c r="L899" s="91"/>
      <c r="M899" s="91"/>
      <c r="N899" s="91"/>
      <c r="O899" s="91"/>
      <c r="P899" s="91"/>
      <c r="Q899" s="91"/>
      <c r="R899" s="91"/>
      <c r="S899" s="91"/>
      <c r="T899" s="116"/>
    </row>
    <row r="900">
      <c r="L900" s="91"/>
      <c r="M900" s="91"/>
      <c r="N900" s="91"/>
      <c r="O900" s="91"/>
      <c r="P900" s="91"/>
      <c r="Q900" s="91"/>
      <c r="R900" s="91"/>
      <c r="S900" s="91"/>
      <c r="T900" s="116"/>
    </row>
    <row r="901">
      <c r="L901" s="91"/>
      <c r="M901" s="91"/>
      <c r="N901" s="91"/>
      <c r="O901" s="91"/>
      <c r="P901" s="91"/>
      <c r="Q901" s="91"/>
      <c r="R901" s="91"/>
      <c r="S901" s="91"/>
      <c r="T901" s="116"/>
    </row>
    <row r="902">
      <c r="L902" s="91"/>
      <c r="M902" s="91"/>
      <c r="N902" s="91"/>
      <c r="O902" s="91"/>
      <c r="P902" s="91"/>
      <c r="Q902" s="91"/>
      <c r="R902" s="91"/>
      <c r="S902" s="91"/>
      <c r="T902" s="116"/>
    </row>
    <row r="903">
      <c r="L903" s="91"/>
      <c r="M903" s="91"/>
      <c r="N903" s="91"/>
      <c r="O903" s="91"/>
      <c r="P903" s="91"/>
      <c r="Q903" s="91"/>
      <c r="R903" s="91"/>
      <c r="S903" s="91"/>
      <c r="T903" s="116"/>
    </row>
    <row r="904">
      <c r="L904" s="91"/>
      <c r="M904" s="91"/>
      <c r="N904" s="91"/>
      <c r="O904" s="91"/>
      <c r="P904" s="91"/>
      <c r="Q904" s="91"/>
      <c r="R904" s="91"/>
      <c r="S904" s="91"/>
      <c r="T904" s="116"/>
    </row>
    <row r="905">
      <c r="L905" s="91"/>
      <c r="M905" s="91"/>
      <c r="N905" s="91"/>
      <c r="O905" s="91"/>
      <c r="P905" s="91"/>
      <c r="Q905" s="91"/>
      <c r="R905" s="91"/>
      <c r="S905" s="91"/>
      <c r="T905" s="116"/>
    </row>
    <row r="906">
      <c r="L906" s="91"/>
      <c r="M906" s="91"/>
      <c r="N906" s="91"/>
      <c r="O906" s="91"/>
      <c r="P906" s="91"/>
      <c r="Q906" s="91"/>
      <c r="R906" s="91"/>
      <c r="S906" s="91"/>
      <c r="T906" s="116"/>
    </row>
    <row r="907">
      <c r="L907" s="91"/>
      <c r="M907" s="91"/>
      <c r="N907" s="91"/>
      <c r="O907" s="91"/>
      <c r="P907" s="91"/>
      <c r="Q907" s="91"/>
      <c r="R907" s="91"/>
      <c r="S907" s="91"/>
      <c r="T907" s="116"/>
    </row>
    <row r="908">
      <c r="L908" s="91"/>
      <c r="M908" s="91"/>
      <c r="N908" s="91"/>
      <c r="O908" s="91"/>
      <c r="P908" s="91"/>
      <c r="Q908" s="91"/>
      <c r="R908" s="91"/>
      <c r="S908" s="91"/>
      <c r="T908" s="116"/>
    </row>
    <row r="909">
      <c r="L909" s="91"/>
      <c r="M909" s="91"/>
      <c r="N909" s="91"/>
      <c r="O909" s="91"/>
      <c r="P909" s="91"/>
      <c r="Q909" s="91"/>
      <c r="R909" s="91"/>
      <c r="S909" s="91"/>
      <c r="T909" s="116"/>
    </row>
    <row r="910">
      <c r="L910" s="91"/>
      <c r="M910" s="91"/>
      <c r="N910" s="91"/>
      <c r="O910" s="91"/>
      <c r="P910" s="91"/>
      <c r="Q910" s="91"/>
      <c r="R910" s="91"/>
      <c r="S910" s="91"/>
      <c r="T910" s="116"/>
    </row>
    <row r="911">
      <c r="L911" s="91"/>
      <c r="M911" s="91"/>
      <c r="N911" s="91"/>
      <c r="O911" s="91"/>
      <c r="P911" s="91"/>
      <c r="Q911" s="91"/>
      <c r="R911" s="91"/>
      <c r="S911" s="91"/>
      <c r="T911" s="116"/>
    </row>
    <row r="912">
      <c r="L912" s="91"/>
      <c r="M912" s="91"/>
      <c r="N912" s="91"/>
      <c r="O912" s="91"/>
      <c r="P912" s="91"/>
      <c r="Q912" s="91"/>
      <c r="R912" s="91"/>
      <c r="S912" s="91"/>
      <c r="T912" s="116"/>
    </row>
    <row r="913">
      <c r="L913" s="91"/>
      <c r="M913" s="91"/>
      <c r="N913" s="91"/>
      <c r="O913" s="91"/>
      <c r="P913" s="91"/>
      <c r="Q913" s="91"/>
      <c r="R913" s="91"/>
      <c r="S913" s="91"/>
      <c r="T913" s="116"/>
    </row>
    <row r="914">
      <c r="L914" s="91"/>
      <c r="M914" s="91"/>
      <c r="N914" s="91"/>
      <c r="O914" s="91"/>
      <c r="P914" s="91"/>
      <c r="Q914" s="91"/>
      <c r="R914" s="91"/>
      <c r="S914" s="91"/>
      <c r="T914" s="116"/>
    </row>
    <row r="915">
      <c r="L915" s="91"/>
      <c r="M915" s="91"/>
      <c r="N915" s="91"/>
      <c r="O915" s="91"/>
      <c r="P915" s="91"/>
      <c r="Q915" s="91"/>
      <c r="R915" s="91"/>
      <c r="S915" s="91"/>
      <c r="T915" s="116"/>
    </row>
    <row r="916">
      <c r="L916" s="91"/>
      <c r="M916" s="91"/>
      <c r="N916" s="91"/>
      <c r="O916" s="91"/>
      <c r="P916" s="91"/>
      <c r="Q916" s="91"/>
      <c r="R916" s="91"/>
      <c r="S916" s="91"/>
      <c r="T916" s="116"/>
    </row>
    <row r="917">
      <c r="L917" s="91"/>
      <c r="M917" s="91"/>
      <c r="N917" s="91"/>
      <c r="O917" s="91"/>
      <c r="P917" s="91"/>
      <c r="Q917" s="91"/>
      <c r="R917" s="91"/>
      <c r="S917" s="91"/>
      <c r="T917" s="116"/>
    </row>
    <row r="918">
      <c r="L918" s="91"/>
      <c r="M918" s="91"/>
      <c r="N918" s="91"/>
      <c r="O918" s="91"/>
      <c r="P918" s="91"/>
      <c r="Q918" s="91"/>
      <c r="R918" s="91"/>
      <c r="S918" s="91"/>
      <c r="T918" s="116"/>
    </row>
    <row r="919">
      <c r="L919" s="91"/>
      <c r="M919" s="91"/>
      <c r="N919" s="91"/>
      <c r="O919" s="91"/>
      <c r="P919" s="91"/>
      <c r="Q919" s="91"/>
      <c r="R919" s="91"/>
      <c r="S919" s="91"/>
      <c r="T919" s="116"/>
    </row>
    <row r="920">
      <c r="L920" s="91"/>
      <c r="M920" s="91"/>
      <c r="N920" s="91"/>
      <c r="O920" s="91"/>
      <c r="P920" s="91"/>
      <c r="Q920" s="91"/>
      <c r="R920" s="91"/>
      <c r="S920" s="91"/>
      <c r="T920" s="116"/>
    </row>
    <row r="921">
      <c r="L921" s="91"/>
      <c r="M921" s="91"/>
      <c r="N921" s="91"/>
      <c r="O921" s="91"/>
      <c r="P921" s="91"/>
      <c r="Q921" s="91"/>
      <c r="R921" s="91"/>
      <c r="S921" s="91"/>
      <c r="T921" s="116"/>
    </row>
    <row r="922">
      <c r="L922" s="91"/>
      <c r="M922" s="91"/>
      <c r="N922" s="91"/>
      <c r="O922" s="91"/>
      <c r="P922" s="91"/>
      <c r="Q922" s="91"/>
      <c r="R922" s="91"/>
      <c r="S922" s="91"/>
      <c r="T922" s="116"/>
    </row>
    <row r="923">
      <c r="L923" s="91"/>
      <c r="M923" s="91"/>
      <c r="N923" s="91"/>
      <c r="O923" s="91"/>
      <c r="P923" s="91"/>
      <c r="Q923" s="91"/>
      <c r="R923" s="91"/>
      <c r="S923" s="91"/>
      <c r="T923" s="116"/>
    </row>
    <row r="924">
      <c r="L924" s="91"/>
      <c r="M924" s="91"/>
      <c r="N924" s="91"/>
      <c r="O924" s="91"/>
      <c r="P924" s="91"/>
      <c r="Q924" s="91"/>
      <c r="R924" s="91"/>
      <c r="S924" s="91"/>
      <c r="T924" s="116"/>
    </row>
    <row r="925">
      <c r="L925" s="91"/>
      <c r="M925" s="91"/>
      <c r="N925" s="91"/>
      <c r="O925" s="91"/>
      <c r="P925" s="91"/>
      <c r="Q925" s="91"/>
      <c r="R925" s="91"/>
      <c r="S925" s="91"/>
      <c r="T925" s="116"/>
    </row>
    <row r="926">
      <c r="L926" s="91"/>
      <c r="M926" s="91"/>
      <c r="N926" s="91"/>
      <c r="O926" s="91"/>
      <c r="P926" s="91"/>
      <c r="Q926" s="91"/>
      <c r="R926" s="91"/>
      <c r="S926" s="91"/>
      <c r="T926" s="116"/>
    </row>
    <row r="927">
      <c r="L927" s="91"/>
      <c r="M927" s="91"/>
      <c r="N927" s="91"/>
      <c r="O927" s="91"/>
      <c r="P927" s="91"/>
      <c r="Q927" s="91"/>
      <c r="R927" s="91"/>
      <c r="S927" s="91"/>
      <c r="T927" s="116"/>
    </row>
    <row r="928">
      <c r="L928" s="91"/>
      <c r="M928" s="91"/>
      <c r="N928" s="91"/>
      <c r="O928" s="91"/>
      <c r="P928" s="91"/>
      <c r="Q928" s="91"/>
      <c r="R928" s="91"/>
      <c r="S928" s="91"/>
      <c r="T928" s="116"/>
    </row>
    <row r="929">
      <c r="L929" s="91"/>
      <c r="M929" s="91"/>
      <c r="N929" s="91"/>
      <c r="O929" s="91"/>
      <c r="P929" s="91"/>
      <c r="Q929" s="91"/>
      <c r="R929" s="91"/>
      <c r="S929" s="91"/>
      <c r="T929" s="116"/>
    </row>
    <row r="930">
      <c r="L930" s="91"/>
      <c r="M930" s="91"/>
      <c r="N930" s="91"/>
      <c r="O930" s="91"/>
      <c r="P930" s="91"/>
      <c r="Q930" s="91"/>
      <c r="R930" s="91"/>
      <c r="S930" s="91"/>
      <c r="T930" s="116"/>
    </row>
    <row r="931">
      <c r="L931" s="91"/>
      <c r="M931" s="91"/>
      <c r="N931" s="91"/>
      <c r="O931" s="91"/>
      <c r="P931" s="91"/>
      <c r="Q931" s="91"/>
      <c r="R931" s="91"/>
      <c r="S931" s="91"/>
      <c r="T931" s="116"/>
    </row>
    <row r="932">
      <c r="L932" s="91"/>
      <c r="M932" s="91"/>
      <c r="N932" s="91"/>
      <c r="O932" s="91"/>
      <c r="P932" s="91"/>
      <c r="Q932" s="91"/>
      <c r="R932" s="91"/>
      <c r="S932" s="91"/>
      <c r="T932" s="116"/>
    </row>
    <row r="933">
      <c r="L933" s="91"/>
      <c r="M933" s="91"/>
      <c r="N933" s="91"/>
      <c r="O933" s="91"/>
      <c r="P933" s="91"/>
      <c r="Q933" s="91"/>
      <c r="R933" s="91"/>
      <c r="S933" s="91"/>
      <c r="T933" s="116"/>
    </row>
    <row r="934">
      <c r="L934" s="91"/>
      <c r="M934" s="91"/>
      <c r="N934" s="91"/>
      <c r="O934" s="91"/>
      <c r="P934" s="91"/>
      <c r="Q934" s="91"/>
      <c r="R934" s="91"/>
      <c r="S934" s="91"/>
      <c r="T934" s="116"/>
    </row>
    <row r="935">
      <c r="L935" s="91"/>
      <c r="M935" s="91"/>
      <c r="N935" s="91"/>
      <c r="O935" s="91"/>
      <c r="P935" s="91"/>
      <c r="Q935" s="91"/>
      <c r="R935" s="91"/>
      <c r="S935" s="91"/>
      <c r="T935" s="116"/>
    </row>
    <row r="936">
      <c r="L936" s="91"/>
      <c r="M936" s="91"/>
      <c r="N936" s="91"/>
      <c r="O936" s="91"/>
      <c r="P936" s="91"/>
      <c r="Q936" s="91"/>
      <c r="R936" s="91"/>
      <c r="S936" s="91"/>
      <c r="T936" s="116"/>
    </row>
    <row r="937">
      <c r="L937" s="91"/>
      <c r="M937" s="91"/>
      <c r="N937" s="91"/>
      <c r="O937" s="91"/>
      <c r="P937" s="91"/>
      <c r="Q937" s="91"/>
      <c r="R937" s="91"/>
      <c r="S937" s="91"/>
      <c r="T937" s="116"/>
    </row>
    <row r="938">
      <c r="L938" s="91"/>
      <c r="M938" s="91"/>
      <c r="N938" s="91"/>
      <c r="O938" s="91"/>
      <c r="P938" s="91"/>
      <c r="Q938" s="91"/>
      <c r="R938" s="91"/>
      <c r="S938" s="91"/>
      <c r="T938" s="116"/>
    </row>
    <row r="939">
      <c r="L939" s="91"/>
      <c r="M939" s="91"/>
      <c r="N939" s="91"/>
      <c r="O939" s="91"/>
      <c r="P939" s="91"/>
      <c r="Q939" s="91"/>
      <c r="R939" s="91"/>
      <c r="S939" s="91"/>
      <c r="T939" s="116"/>
    </row>
    <row r="940">
      <c r="L940" s="91"/>
      <c r="M940" s="91"/>
      <c r="N940" s="91"/>
      <c r="O940" s="91"/>
      <c r="P940" s="91"/>
      <c r="Q940" s="91"/>
      <c r="R940" s="91"/>
      <c r="S940" s="91"/>
      <c r="T940" s="116"/>
    </row>
    <row r="941">
      <c r="L941" s="91"/>
      <c r="M941" s="91"/>
      <c r="N941" s="91"/>
      <c r="O941" s="91"/>
      <c r="P941" s="91"/>
      <c r="Q941" s="91"/>
      <c r="R941" s="91"/>
      <c r="S941" s="91"/>
      <c r="T941" s="116"/>
    </row>
    <row r="942">
      <c r="L942" s="91"/>
      <c r="M942" s="91"/>
      <c r="N942" s="91"/>
      <c r="O942" s="91"/>
      <c r="P942" s="91"/>
      <c r="Q942" s="91"/>
      <c r="R942" s="91"/>
      <c r="S942" s="91"/>
      <c r="T942" s="116"/>
    </row>
    <row r="943">
      <c r="L943" s="91"/>
      <c r="M943" s="91"/>
      <c r="N943" s="91"/>
      <c r="O943" s="91"/>
      <c r="P943" s="91"/>
      <c r="Q943" s="91"/>
      <c r="R943" s="91"/>
      <c r="S943" s="91"/>
      <c r="T943" s="116"/>
    </row>
    <row r="944">
      <c r="L944" s="91"/>
      <c r="M944" s="91"/>
      <c r="N944" s="91"/>
      <c r="O944" s="91"/>
      <c r="P944" s="91"/>
      <c r="Q944" s="91"/>
      <c r="R944" s="91"/>
      <c r="S944" s="91"/>
      <c r="T944" s="116"/>
    </row>
    <row r="945">
      <c r="L945" s="91"/>
      <c r="M945" s="91"/>
      <c r="N945" s="91"/>
      <c r="O945" s="91"/>
      <c r="P945" s="91"/>
      <c r="Q945" s="91"/>
      <c r="R945" s="91"/>
      <c r="S945" s="91"/>
      <c r="T945" s="116"/>
    </row>
    <row r="946">
      <c r="L946" s="91"/>
      <c r="M946" s="91"/>
      <c r="N946" s="91"/>
      <c r="O946" s="91"/>
      <c r="P946" s="91"/>
      <c r="Q946" s="91"/>
      <c r="R946" s="91"/>
      <c r="S946" s="91"/>
      <c r="T946" s="116"/>
    </row>
    <row r="947">
      <c r="L947" s="91"/>
      <c r="M947" s="91"/>
      <c r="N947" s="91"/>
      <c r="O947" s="91"/>
      <c r="P947" s="91"/>
      <c r="Q947" s="91"/>
      <c r="R947" s="91"/>
      <c r="S947" s="91"/>
      <c r="T947" s="116"/>
    </row>
    <row r="948">
      <c r="L948" s="91"/>
      <c r="M948" s="91"/>
      <c r="N948" s="91"/>
      <c r="O948" s="91"/>
      <c r="P948" s="91"/>
      <c r="Q948" s="91"/>
      <c r="R948" s="91"/>
      <c r="S948" s="91"/>
      <c r="T948" s="116"/>
    </row>
    <row r="949">
      <c r="L949" s="91"/>
      <c r="M949" s="91"/>
      <c r="N949" s="91"/>
      <c r="O949" s="91"/>
      <c r="P949" s="91"/>
      <c r="Q949" s="91"/>
      <c r="R949" s="91"/>
      <c r="S949" s="91"/>
      <c r="T949" s="116"/>
    </row>
    <row r="950">
      <c r="L950" s="91"/>
      <c r="M950" s="91"/>
      <c r="N950" s="91"/>
      <c r="O950" s="91"/>
      <c r="P950" s="91"/>
      <c r="Q950" s="91"/>
      <c r="R950" s="91"/>
      <c r="S950" s="91"/>
      <c r="T950" s="116"/>
    </row>
    <row r="951">
      <c r="L951" s="91"/>
      <c r="M951" s="91"/>
      <c r="N951" s="91"/>
      <c r="O951" s="91"/>
      <c r="P951" s="91"/>
      <c r="Q951" s="91"/>
      <c r="R951" s="91"/>
      <c r="S951" s="91"/>
      <c r="T951" s="116"/>
    </row>
    <row r="952">
      <c r="L952" s="91"/>
      <c r="M952" s="91"/>
      <c r="N952" s="91"/>
      <c r="O952" s="91"/>
      <c r="P952" s="91"/>
      <c r="Q952" s="91"/>
      <c r="R952" s="91"/>
      <c r="S952" s="91"/>
      <c r="T952" s="116"/>
    </row>
    <row r="953">
      <c r="L953" s="91"/>
      <c r="M953" s="91"/>
      <c r="N953" s="91"/>
      <c r="O953" s="91"/>
      <c r="P953" s="91"/>
      <c r="Q953" s="91"/>
      <c r="R953" s="91"/>
      <c r="S953" s="91"/>
      <c r="T953" s="116"/>
    </row>
    <row r="954">
      <c r="L954" s="91"/>
      <c r="M954" s="91"/>
      <c r="N954" s="91"/>
      <c r="O954" s="91"/>
      <c r="P954" s="91"/>
      <c r="Q954" s="91"/>
      <c r="R954" s="91"/>
      <c r="S954" s="91"/>
      <c r="T954" s="116"/>
    </row>
    <row r="955">
      <c r="L955" s="91"/>
      <c r="M955" s="91"/>
      <c r="N955" s="91"/>
      <c r="O955" s="91"/>
      <c r="P955" s="91"/>
      <c r="Q955" s="91"/>
      <c r="R955" s="91"/>
      <c r="S955" s="91"/>
      <c r="T955" s="116"/>
    </row>
  </sheetData>
  <mergeCells count="20">
    <mergeCell ref="A17:B17"/>
    <mergeCell ref="A18:B18"/>
    <mergeCell ref="G63:H63"/>
    <mergeCell ref="D20:H27"/>
    <mergeCell ref="D30:H37"/>
    <mergeCell ref="D40:H47"/>
    <mergeCell ref="D50:H57"/>
    <mergeCell ref="A2:J2"/>
    <mergeCell ref="A1:J1"/>
    <mergeCell ref="A3:J5"/>
    <mergeCell ref="S1:S7"/>
    <mergeCell ref="T1:T5"/>
    <mergeCell ref="K1:K7"/>
    <mergeCell ref="L1:L7"/>
    <mergeCell ref="R1:R7"/>
    <mergeCell ref="Q1:Q7"/>
    <mergeCell ref="O1:O7"/>
    <mergeCell ref="P1:P7"/>
    <mergeCell ref="N1:N7"/>
    <mergeCell ref="M1:M7"/>
  </mergeCells>
  <conditionalFormatting sqref="L40:S47">
    <cfRule type="colorScale" priority="1">
      <colorScale>
        <cfvo type="percentile" val="20"/>
        <cfvo type="percentile" val="50"/>
        <cfvo type="percentile" val="80"/>
        <color rgb="FF57BB8A"/>
        <color rgb="FFFFD666"/>
        <color rgb="FFE67C73"/>
      </colorScale>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88"/>
    <col customWidth="1" min="2" max="2" width="7.0"/>
    <col customWidth="1" min="3" max="3" width="7.13"/>
    <col customWidth="1" min="4" max="4" width="8.38"/>
    <col customWidth="1" min="5" max="5" width="20.88"/>
  </cols>
  <sheetData>
    <row r="1">
      <c r="A1" s="67" t="s">
        <v>57</v>
      </c>
      <c r="B1" s="121" t="s">
        <v>4</v>
      </c>
      <c r="D1" s="67" t="s">
        <v>21</v>
      </c>
      <c r="E1" s="67" t="s">
        <v>58</v>
      </c>
    </row>
    <row r="2">
      <c r="A2" s="85">
        <v>1.0</v>
      </c>
      <c r="B2" t="str">
        <f t="array" ref="B2:D9">sort('Master Sheet - Singles'!G8:I15, 3, false)</f>
        <v>Tyler</v>
      </c>
      <c r="C2" t="s">
        <v>59</v>
      </c>
      <c r="D2" s="82">
        <v>10.821978273881367</v>
      </c>
      <c r="E2" s="85" t="s">
        <v>35</v>
      </c>
    </row>
    <row r="3">
      <c r="A3" s="85">
        <v>2.0</v>
      </c>
      <c r="B3" t="s">
        <v>60</v>
      </c>
      <c r="C3" t="s">
        <v>61</v>
      </c>
      <c r="D3" s="82">
        <v>10.141966318390308</v>
      </c>
      <c r="E3" s="85" t="s">
        <v>40</v>
      </c>
    </row>
    <row r="4">
      <c r="A4" s="85">
        <v>3.0</v>
      </c>
      <c r="B4" t="s">
        <v>62</v>
      </c>
      <c r="C4" t="s">
        <v>63</v>
      </c>
      <c r="D4" s="82">
        <v>10.0</v>
      </c>
      <c r="E4" s="122" t="s">
        <v>42</v>
      </c>
    </row>
    <row r="5">
      <c r="A5" s="85">
        <v>4.0</v>
      </c>
      <c r="B5" t="s">
        <v>59</v>
      </c>
      <c r="C5" t="s">
        <v>64</v>
      </c>
      <c r="D5" s="82">
        <v>9.291064295103807</v>
      </c>
      <c r="E5" s="85" t="s">
        <v>41</v>
      </c>
    </row>
    <row r="6">
      <c r="A6" s="85">
        <v>5.0</v>
      </c>
      <c r="B6" t="s">
        <v>65</v>
      </c>
      <c r="C6" t="s">
        <v>66</v>
      </c>
      <c r="D6" s="82">
        <v>9.177165753699036</v>
      </c>
      <c r="E6" s="85" t="s">
        <v>38</v>
      </c>
    </row>
    <row r="7">
      <c r="A7" s="85">
        <v>6.0</v>
      </c>
      <c r="B7" t="s">
        <v>67</v>
      </c>
      <c r="C7" t="s">
        <v>68</v>
      </c>
      <c r="D7" s="82">
        <v>9.05434112782051</v>
      </c>
      <c r="E7" s="85" t="s">
        <v>39</v>
      </c>
    </row>
    <row r="8">
      <c r="A8" s="85">
        <v>7.0</v>
      </c>
      <c r="B8" t="s">
        <v>69</v>
      </c>
      <c r="C8" t="s">
        <v>70</v>
      </c>
      <c r="D8" s="82">
        <v>8.804786716093705</v>
      </c>
      <c r="E8" s="85" t="s">
        <v>36</v>
      </c>
    </row>
    <row r="9">
      <c r="A9" s="85">
        <v>8.0</v>
      </c>
      <c r="B9" t="s">
        <v>71</v>
      </c>
      <c r="C9" t="s">
        <v>72</v>
      </c>
      <c r="D9" s="82">
        <v>8.60721561353712</v>
      </c>
      <c r="E9" s="85" t="s">
        <v>73</v>
      </c>
    </row>
    <row r="11">
      <c r="D11" s="76" t="s">
        <v>74</v>
      </c>
    </row>
    <row r="12">
      <c r="D12">
        <f>round(STDEV(D2:D9),4)</f>
        <v>0.7593</v>
      </c>
    </row>
    <row r="15">
      <c r="A15" s="123"/>
      <c r="B15" s="123"/>
      <c r="C15" s="124"/>
      <c r="D15" s="123"/>
      <c r="E15" s="123"/>
    </row>
    <row r="16">
      <c r="D16" s="82"/>
    </row>
    <row r="17">
      <c r="D17" s="82"/>
    </row>
    <row r="18">
      <c r="D18" s="82"/>
    </row>
    <row r="19">
      <c r="D19" s="82"/>
    </row>
    <row r="20">
      <c r="D20" s="82"/>
    </row>
    <row r="21">
      <c r="D21" s="82"/>
    </row>
    <row r="22">
      <c r="D22" s="82"/>
    </row>
    <row r="23">
      <c r="D23" s="82"/>
    </row>
    <row r="25">
      <c r="D25" s="125"/>
    </row>
  </sheetData>
  <mergeCells count="1">
    <mergeCell ref="B1:C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5"/>
    <col customWidth="1" min="2" max="2" width="8.63"/>
    <col customWidth="1" min="3" max="3" width="6.75"/>
    <col customWidth="1" min="4" max="4" width="7.38"/>
    <col customWidth="1" min="5" max="5" width="7.88"/>
    <col customWidth="1" min="6" max="6" width="5.13"/>
    <col customWidth="1" min="10" max="10" width="6.13"/>
    <col customWidth="1" min="11" max="11" width="11.5"/>
    <col customWidth="1" min="12" max="14" width="5.13"/>
    <col customWidth="1" min="15" max="16" width="4.38"/>
    <col customWidth="1" min="17" max="17" width="4.13"/>
    <col customWidth="1" min="18" max="18" width="3.88"/>
    <col customWidth="1" min="19" max="19" width="4.13"/>
    <col customWidth="1" min="20" max="27" width="3.88"/>
    <col customWidth="1" min="28" max="28" width="6.63"/>
  </cols>
  <sheetData>
    <row r="1">
      <c r="A1" s="126" t="s">
        <v>24</v>
      </c>
      <c r="B1" s="7"/>
      <c r="C1" s="7"/>
      <c r="D1" s="7"/>
      <c r="E1" s="7"/>
      <c r="F1" s="7"/>
      <c r="G1" s="7"/>
      <c r="H1" s="7"/>
      <c r="I1" s="7"/>
      <c r="J1" s="66"/>
      <c r="K1" s="67" t="s">
        <v>75</v>
      </c>
      <c r="L1" s="68" t="s">
        <v>25</v>
      </c>
      <c r="M1" s="69" t="s">
        <v>26</v>
      </c>
      <c r="N1" s="69" t="s">
        <v>27</v>
      </c>
      <c r="O1" s="68" t="s">
        <v>76</v>
      </c>
      <c r="P1" s="68" t="s">
        <v>29</v>
      </c>
      <c r="Q1" s="68" t="s">
        <v>30</v>
      </c>
      <c r="R1" s="68"/>
      <c r="S1" s="68"/>
    </row>
    <row r="2">
      <c r="A2" s="70" t="s">
        <v>31</v>
      </c>
      <c r="J2" s="71"/>
    </row>
    <row r="3">
      <c r="A3" s="72" t="s">
        <v>77</v>
      </c>
      <c r="J3" s="71"/>
    </row>
    <row r="4">
      <c r="A4" s="23"/>
      <c r="J4" s="71"/>
    </row>
    <row r="5">
      <c r="A5" s="34"/>
      <c r="B5" s="73"/>
      <c r="C5" s="73"/>
      <c r="D5" s="73"/>
      <c r="E5" s="73"/>
      <c r="F5" s="73"/>
      <c r="G5" s="73"/>
      <c r="H5" s="73"/>
      <c r="I5" s="73"/>
      <c r="J5" s="74"/>
    </row>
    <row r="6">
      <c r="A6" s="75"/>
      <c r="B6" s="76"/>
      <c r="C6" s="76"/>
      <c r="D6" s="76"/>
      <c r="E6" s="76"/>
      <c r="F6" s="76"/>
      <c r="G6" s="76"/>
      <c r="H6" s="76"/>
      <c r="I6" s="76"/>
      <c r="J6" s="77"/>
    </row>
    <row r="7">
      <c r="A7" s="78" t="s">
        <v>19</v>
      </c>
      <c r="B7" s="79" t="s">
        <v>75</v>
      </c>
      <c r="C7" s="79" t="s">
        <v>33</v>
      </c>
      <c r="D7" s="79" t="s">
        <v>26</v>
      </c>
      <c r="E7" s="80" t="s">
        <v>78</v>
      </c>
      <c r="F7" s="76"/>
      <c r="G7" s="78" t="s">
        <v>79</v>
      </c>
      <c r="H7" s="7"/>
      <c r="I7" s="80" t="s">
        <v>80</v>
      </c>
      <c r="J7" s="77"/>
    </row>
    <row r="8">
      <c r="A8" s="81">
        <v>1.0</v>
      </c>
      <c r="B8" t="str">
        <f t="array" ref="B8:E23">sort(K8:N23,4,FALSE)</f>
        <v>Caleb</v>
      </c>
      <c r="C8" s="82">
        <v>10.0</v>
      </c>
      <c r="D8" s="83">
        <v>10.0</v>
      </c>
      <c r="E8" s="84">
        <v>10.0</v>
      </c>
      <c r="G8" s="23" t="str">
        <f t="shared" ref="G8:G15" si="1">B8</f>
        <v>Caleb</v>
      </c>
      <c r="H8" t="str">
        <f>B23</f>
        <v>Abhra</v>
      </c>
      <c r="I8" s="127">
        <f>E8+E23</f>
        <v>10</v>
      </c>
      <c r="K8" t="s">
        <v>63</v>
      </c>
      <c r="L8" s="86">
        <f t="shared" ref="L8:L23" si="2">$C$26 + (($C$25 - $C$26) / (max($AB$82:$AB$97) - min($AB$82:$AB$97))) * (AB82 - min($AB$82:$AB$97))</f>
        <v>0</v>
      </c>
      <c r="M8" s="87">
        <f t="shared" ref="M8:M23" si="3">$C$26 + (($C$25 - $C$26) / (max($Q$8:$Q$23) - min($Q$8:$Q$23))) * (Q8 - min($Q$8:$Q$23))</f>
        <v>0</v>
      </c>
      <c r="N8" s="88">
        <f t="shared" ref="N8:N23" si="4">AVERAGE(L8:M8)</f>
        <v>0</v>
      </c>
      <c r="O8" s="89">
        <v>1.0</v>
      </c>
      <c r="P8" s="90">
        <f t="shared" ref="P8:P23" si="5">AB46</f>
        <v>0</v>
      </c>
      <c r="Q8" s="82">
        <f t="shared" ref="Q8:Q23" si="6">sqrt(SUMSQ(O8,P8))</f>
        <v>1</v>
      </c>
      <c r="R8" s="91"/>
      <c r="T8" s="91"/>
      <c r="U8" s="91"/>
      <c r="V8" s="91"/>
      <c r="Z8" s="92"/>
      <c r="AA8" s="92"/>
      <c r="AB8" s="92"/>
    </row>
    <row r="9">
      <c r="A9" s="81">
        <v>2.0</v>
      </c>
      <c r="B9" t="s">
        <v>60</v>
      </c>
      <c r="C9" s="82">
        <v>7.958742816880034</v>
      </c>
      <c r="D9" s="83">
        <v>8.950948659404174</v>
      </c>
      <c r="E9" s="84">
        <v>8.454845738142104</v>
      </c>
      <c r="G9" s="23" t="str">
        <f t="shared" si="1"/>
        <v>Cruz</v>
      </c>
      <c r="H9" t="str">
        <f>B22</f>
        <v>Steve</v>
      </c>
      <c r="I9" s="127">
        <f>E9+E22</f>
        <v>10.14196632</v>
      </c>
      <c r="K9" t="s">
        <v>66</v>
      </c>
      <c r="L9" s="86">
        <f t="shared" si="2"/>
        <v>2.447474537</v>
      </c>
      <c r="M9" s="87">
        <f t="shared" si="3"/>
        <v>5.780184738</v>
      </c>
      <c r="N9" s="88">
        <f t="shared" si="4"/>
        <v>4.113829638</v>
      </c>
      <c r="O9" s="89">
        <v>1.0</v>
      </c>
      <c r="P9" s="90">
        <f t="shared" si="5"/>
        <v>4</v>
      </c>
      <c r="Q9" s="82">
        <f t="shared" si="6"/>
        <v>4.123105626</v>
      </c>
      <c r="R9" s="91"/>
      <c r="T9" s="91"/>
      <c r="U9" s="91"/>
      <c r="V9" s="91"/>
      <c r="Z9" s="92"/>
      <c r="AA9" s="92"/>
      <c r="AB9" s="92"/>
    </row>
    <row r="10">
      <c r="A10" s="81">
        <v>3.0</v>
      </c>
      <c r="B10" t="s">
        <v>71</v>
      </c>
      <c r="C10" s="82">
        <v>5.656539596486581</v>
      </c>
      <c r="D10" s="83">
        <v>7.903691603760525</v>
      </c>
      <c r="E10" s="84">
        <v>6.780115600123553</v>
      </c>
      <c r="G10" s="23" t="str">
        <f t="shared" si="1"/>
        <v>Ben</v>
      </c>
      <c r="H10" t="str">
        <f>B21</f>
        <v>Kyle</v>
      </c>
      <c r="I10" s="127">
        <f>E10+E21</f>
        <v>8.607215614</v>
      </c>
      <c r="K10" t="s">
        <v>71</v>
      </c>
      <c r="L10" s="86">
        <f t="shared" si="2"/>
        <v>5.656539596</v>
      </c>
      <c r="M10" s="87">
        <f t="shared" si="3"/>
        <v>7.903691604</v>
      </c>
      <c r="N10" s="88">
        <f t="shared" si="4"/>
        <v>6.7801156</v>
      </c>
      <c r="O10" s="89">
        <v>3.0</v>
      </c>
      <c r="P10" s="90">
        <f t="shared" si="5"/>
        <v>4.333333333</v>
      </c>
      <c r="Q10" s="82">
        <f t="shared" si="6"/>
        <v>5.270462767</v>
      </c>
      <c r="R10" s="91"/>
      <c r="T10" s="91"/>
      <c r="U10" s="91"/>
      <c r="V10" s="91"/>
      <c r="Z10" s="92"/>
      <c r="AA10" s="92"/>
      <c r="AB10" s="92"/>
    </row>
    <row r="11">
      <c r="A11" s="81">
        <v>4.0</v>
      </c>
      <c r="B11" t="s">
        <v>81</v>
      </c>
      <c r="C11" s="82">
        <v>4.660973078761491</v>
      </c>
      <c r="D11" s="83">
        <v>6.917399335906749</v>
      </c>
      <c r="E11" s="84">
        <v>5.7891862073341205</v>
      </c>
      <c r="G11" s="23" t="str">
        <f t="shared" si="1"/>
        <v>Tyler</v>
      </c>
      <c r="H11" t="str">
        <f>B14</f>
        <v>Sean</v>
      </c>
      <c r="I11" s="127">
        <f>E11+E14</f>
        <v>10.82197827</v>
      </c>
      <c r="K11" t="s">
        <v>65</v>
      </c>
      <c r="L11" s="86">
        <f t="shared" si="2"/>
        <v>4.346487494</v>
      </c>
      <c r="M11" s="87">
        <f t="shared" si="3"/>
        <v>5.780184738</v>
      </c>
      <c r="N11" s="88">
        <f t="shared" si="4"/>
        <v>5.063336116</v>
      </c>
      <c r="O11" s="89">
        <v>1.0</v>
      </c>
      <c r="P11" s="90">
        <f t="shared" si="5"/>
        <v>4</v>
      </c>
      <c r="Q11" s="82">
        <f t="shared" si="6"/>
        <v>4.123105626</v>
      </c>
      <c r="R11" s="91"/>
      <c r="T11" s="91"/>
      <c r="U11" s="91"/>
      <c r="V11" s="91"/>
      <c r="Z11" s="92"/>
      <c r="AA11" s="92"/>
      <c r="AB11" s="92"/>
    </row>
    <row r="12">
      <c r="A12" s="81">
        <v>5.0</v>
      </c>
      <c r="B12" t="s">
        <v>69</v>
      </c>
      <c r="C12" s="82">
        <v>5.604377701788591</v>
      </c>
      <c r="D12" s="83">
        <v>5.609955908749259</v>
      </c>
      <c r="E12" s="84">
        <v>5.607166805268925</v>
      </c>
      <c r="G12" s="23" t="str">
        <f t="shared" si="1"/>
        <v>Matt</v>
      </c>
      <c r="H12" t="str">
        <f>B19</f>
        <v>Phil</v>
      </c>
      <c r="I12" s="127">
        <f>E12+E19</f>
        <v>8.804786716</v>
      </c>
      <c r="J12" s="93"/>
      <c r="K12" t="s">
        <v>68</v>
      </c>
      <c r="L12" s="86">
        <f t="shared" si="2"/>
        <v>4.091174843</v>
      </c>
      <c r="M12" s="87">
        <f t="shared" si="3"/>
        <v>4.82230495</v>
      </c>
      <c r="N12" s="88">
        <f t="shared" si="4"/>
        <v>4.456739896</v>
      </c>
      <c r="O12" s="89">
        <v>2.0</v>
      </c>
      <c r="P12" s="90">
        <f t="shared" si="5"/>
        <v>3</v>
      </c>
      <c r="Q12" s="82">
        <f t="shared" si="6"/>
        <v>3.605551275</v>
      </c>
      <c r="R12" s="91"/>
      <c r="T12" s="91"/>
      <c r="U12" s="91"/>
      <c r="V12" s="91"/>
      <c r="Z12" s="92"/>
      <c r="AA12" s="92"/>
      <c r="AB12" s="92"/>
    </row>
    <row r="13">
      <c r="A13" s="81">
        <v>6.0</v>
      </c>
      <c r="B13" t="s">
        <v>65</v>
      </c>
      <c r="C13" s="82">
        <v>4.346487493969842</v>
      </c>
      <c r="D13" s="83">
        <v>5.780184738268246</v>
      </c>
      <c r="E13" s="84">
        <v>5.063336116119044</v>
      </c>
      <c r="G13" s="23" t="str">
        <f t="shared" si="1"/>
        <v>Bethany</v>
      </c>
      <c r="H13" t="str">
        <f>B18</f>
        <v>Adam</v>
      </c>
      <c r="I13" s="127">
        <f>E13+E18</f>
        <v>9.177165754</v>
      </c>
      <c r="J13" s="93"/>
      <c r="K13" t="s">
        <v>62</v>
      </c>
      <c r="L13" s="86">
        <f t="shared" si="2"/>
        <v>10</v>
      </c>
      <c r="M13" s="87">
        <f t="shared" si="3"/>
        <v>10</v>
      </c>
      <c r="N13" s="88">
        <f t="shared" si="4"/>
        <v>10</v>
      </c>
      <c r="O13" s="89">
        <v>4.0</v>
      </c>
      <c r="P13" s="90">
        <f t="shared" si="5"/>
        <v>5</v>
      </c>
      <c r="Q13" s="82">
        <f t="shared" si="6"/>
        <v>6.403124237</v>
      </c>
      <c r="R13" s="91"/>
      <c r="T13" s="91"/>
      <c r="U13" s="91"/>
      <c r="V13" s="91"/>
      <c r="Z13" s="92"/>
      <c r="AA13" s="92"/>
      <c r="AB13" s="92"/>
    </row>
    <row r="14">
      <c r="A14" s="81">
        <v>7.0</v>
      </c>
      <c r="B14" t="s">
        <v>59</v>
      </c>
      <c r="C14" s="82">
        <v>5.243279183279111</v>
      </c>
      <c r="D14" s="83">
        <v>4.822304949815383</v>
      </c>
      <c r="E14" s="84">
        <v>5.0327920665472465</v>
      </c>
      <c r="G14" s="23" t="str">
        <f t="shared" si="1"/>
        <v>Sean</v>
      </c>
      <c r="H14" t="str">
        <f>B17</f>
        <v>Lisa</v>
      </c>
      <c r="I14" s="127">
        <f>E14+E17</f>
        <v>9.291064295</v>
      </c>
      <c r="J14" s="93"/>
      <c r="K14" t="s">
        <v>60</v>
      </c>
      <c r="L14" s="86">
        <f t="shared" si="2"/>
        <v>7.958742817</v>
      </c>
      <c r="M14" s="87">
        <f t="shared" si="3"/>
        <v>8.950948659</v>
      </c>
      <c r="N14" s="88">
        <f t="shared" si="4"/>
        <v>8.454845738</v>
      </c>
      <c r="O14" s="89">
        <v>4.0</v>
      </c>
      <c r="P14" s="90">
        <f t="shared" si="5"/>
        <v>4.25</v>
      </c>
      <c r="Q14" s="82">
        <f t="shared" si="6"/>
        <v>5.836308765</v>
      </c>
      <c r="R14" s="91"/>
      <c r="T14" s="91"/>
      <c r="U14" s="91"/>
      <c r="V14" s="91"/>
      <c r="Z14" s="92"/>
      <c r="AA14" s="92"/>
      <c r="AB14" s="92"/>
    </row>
    <row r="15">
      <c r="A15" s="81">
        <v>8.0</v>
      </c>
      <c r="B15" t="s">
        <v>67</v>
      </c>
      <c r="C15" s="82">
        <v>3.5852465541079517</v>
      </c>
      <c r="D15" s="83">
        <v>5.609955908749259</v>
      </c>
      <c r="E15" s="84">
        <v>4.597601231428605</v>
      </c>
      <c r="G15" s="23" t="str">
        <f t="shared" si="1"/>
        <v>Natasha</v>
      </c>
      <c r="H15" t="str">
        <f>B16</f>
        <v>Brandon</v>
      </c>
      <c r="I15" s="127">
        <f>E15+E16</f>
        <v>9.054341128</v>
      </c>
      <c r="J15" s="93"/>
      <c r="K15" t="s">
        <v>82</v>
      </c>
      <c r="L15" s="86">
        <f t="shared" si="2"/>
        <v>2.522799008</v>
      </c>
      <c r="M15" s="87">
        <f t="shared" si="3"/>
        <v>2.287691201</v>
      </c>
      <c r="N15" s="88">
        <f t="shared" si="4"/>
        <v>2.405245104</v>
      </c>
      <c r="O15" s="89">
        <v>1.0</v>
      </c>
      <c r="P15" s="90">
        <f t="shared" si="5"/>
        <v>2</v>
      </c>
      <c r="Q15" s="82">
        <f t="shared" si="6"/>
        <v>2.236067977</v>
      </c>
      <c r="R15" s="91"/>
      <c r="T15" s="91"/>
      <c r="U15" s="91"/>
      <c r="V15" s="91"/>
      <c r="Z15" s="92"/>
      <c r="AA15" s="92"/>
      <c r="AB15" s="92"/>
    </row>
    <row r="16">
      <c r="A16" s="81">
        <v>9.0</v>
      </c>
      <c r="B16" t="s">
        <v>68</v>
      </c>
      <c r="C16" s="82">
        <v>4.09117484296843</v>
      </c>
      <c r="D16" s="82">
        <v>4.822304949815383</v>
      </c>
      <c r="E16" s="127">
        <v>4.456739896391906</v>
      </c>
      <c r="F16" s="77"/>
      <c r="G16" s="128"/>
      <c r="H16" s="77"/>
      <c r="I16" s="129"/>
      <c r="J16" s="93"/>
      <c r="K16" t="s">
        <v>72</v>
      </c>
      <c r="L16" s="86">
        <f t="shared" si="2"/>
        <v>2.887581411</v>
      </c>
      <c r="M16" s="87">
        <f t="shared" si="3"/>
        <v>0.7666186158</v>
      </c>
      <c r="N16" s="88">
        <f t="shared" si="4"/>
        <v>1.827100013</v>
      </c>
      <c r="O16" s="89">
        <v>1.0</v>
      </c>
      <c r="P16" s="90">
        <f t="shared" si="5"/>
        <v>1</v>
      </c>
      <c r="Q16" s="82">
        <f t="shared" si="6"/>
        <v>1.414213562</v>
      </c>
      <c r="R16" s="91"/>
      <c r="T16" s="91"/>
      <c r="U16" s="91"/>
      <c r="V16" s="91"/>
      <c r="Z16" s="92"/>
      <c r="AA16" s="92"/>
      <c r="AB16" s="92"/>
    </row>
    <row r="17">
      <c r="A17" s="81">
        <v>10.0</v>
      </c>
      <c r="B17" t="s">
        <v>64</v>
      </c>
      <c r="C17" s="82">
        <v>2.736359718844874</v>
      </c>
      <c r="D17" s="82">
        <v>5.780184738268246</v>
      </c>
      <c r="E17" s="127">
        <v>4.25827222855656</v>
      </c>
      <c r="F17" s="77"/>
      <c r="G17" s="128"/>
      <c r="H17" s="77"/>
      <c r="I17" s="130" t="s">
        <v>83</v>
      </c>
      <c r="J17" s="93"/>
      <c r="K17" t="s">
        <v>64</v>
      </c>
      <c r="L17" s="86">
        <f t="shared" si="2"/>
        <v>2.736359719</v>
      </c>
      <c r="M17" s="87">
        <f t="shared" si="3"/>
        <v>5.780184738</v>
      </c>
      <c r="N17" s="88">
        <f t="shared" si="4"/>
        <v>4.258272229</v>
      </c>
      <c r="O17" s="89">
        <v>1.0</v>
      </c>
      <c r="P17" s="90">
        <f t="shared" si="5"/>
        <v>4</v>
      </c>
      <c r="Q17" s="82">
        <f t="shared" si="6"/>
        <v>4.123105626</v>
      </c>
      <c r="R17" s="91"/>
      <c r="T17" s="91"/>
      <c r="U17" s="91"/>
      <c r="V17" s="91"/>
      <c r="Z17" s="92"/>
      <c r="AA17" s="92"/>
      <c r="AB17" s="92"/>
    </row>
    <row r="18">
      <c r="A18" s="81">
        <v>11.0</v>
      </c>
      <c r="B18" t="s">
        <v>66</v>
      </c>
      <c r="C18" s="82">
        <v>2.4474745368917405</v>
      </c>
      <c r="D18" s="82">
        <v>5.780184738268246</v>
      </c>
      <c r="E18" s="127">
        <v>4.113829637579993</v>
      </c>
      <c r="F18" s="77"/>
      <c r="G18" s="131"/>
      <c r="H18" s="132"/>
      <c r="I18" s="133">
        <f>round(STDEV(I8:I15),4)</f>
        <v>0.7593</v>
      </c>
      <c r="J18" s="93"/>
      <c r="K18" t="s">
        <v>69</v>
      </c>
      <c r="L18" s="86">
        <f t="shared" si="2"/>
        <v>5.604377702</v>
      </c>
      <c r="M18" s="87">
        <f t="shared" si="3"/>
        <v>5.609955909</v>
      </c>
      <c r="N18" s="88">
        <f t="shared" si="4"/>
        <v>5.607166805</v>
      </c>
      <c r="O18" s="89">
        <v>2.0</v>
      </c>
      <c r="P18" s="90">
        <f t="shared" si="5"/>
        <v>3.5</v>
      </c>
      <c r="Q18" s="82">
        <f t="shared" si="6"/>
        <v>4.031128874</v>
      </c>
      <c r="R18" s="91"/>
      <c r="T18" s="91"/>
      <c r="U18" s="91"/>
      <c r="V18" s="91"/>
      <c r="Z18" s="92"/>
      <c r="AA18" s="92"/>
      <c r="AB18" s="92"/>
    </row>
    <row r="19">
      <c r="A19" s="81">
        <v>12.0</v>
      </c>
      <c r="B19" t="s">
        <v>70</v>
      </c>
      <c r="C19" s="82">
        <v>2.393337283136531</v>
      </c>
      <c r="D19" s="82">
        <v>4.00190253851303</v>
      </c>
      <c r="E19" s="127">
        <v>3.1976199108247805</v>
      </c>
      <c r="F19" s="77"/>
      <c r="G19" s="77"/>
      <c r="H19" s="77"/>
      <c r="I19" s="77"/>
      <c r="J19" s="93"/>
      <c r="K19" t="s">
        <v>67</v>
      </c>
      <c r="L19" s="86">
        <f t="shared" si="2"/>
        <v>3.585246554</v>
      </c>
      <c r="M19" s="87">
        <f t="shared" si="3"/>
        <v>5.609955909</v>
      </c>
      <c r="N19" s="88">
        <f t="shared" si="4"/>
        <v>4.597601231</v>
      </c>
      <c r="O19" s="89">
        <v>2.0</v>
      </c>
      <c r="P19" s="90">
        <f t="shared" si="5"/>
        <v>3.5</v>
      </c>
      <c r="Q19" s="82">
        <f t="shared" si="6"/>
        <v>4.031128874</v>
      </c>
      <c r="R19" s="91"/>
      <c r="T19" s="91"/>
      <c r="U19" s="91"/>
      <c r="V19" s="91"/>
      <c r="Z19" s="92"/>
      <c r="AA19" s="92"/>
      <c r="AB19" s="92"/>
    </row>
    <row r="20">
      <c r="A20" s="81">
        <v>13.0</v>
      </c>
      <c r="B20" t="s">
        <v>82</v>
      </c>
      <c r="C20" s="82">
        <v>2.5227990079035783</v>
      </c>
      <c r="D20" s="82">
        <v>2.2876912008358237</v>
      </c>
      <c r="E20" s="127">
        <v>2.405245104369701</v>
      </c>
      <c r="F20" s="77"/>
      <c r="G20" s="77"/>
      <c r="H20" s="77"/>
      <c r="I20" s="77"/>
      <c r="J20" s="93"/>
      <c r="K20" t="s">
        <v>70</v>
      </c>
      <c r="L20" s="86">
        <f t="shared" si="2"/>
        <v>2.393337283</v>
      </c>
      <c r="M20" s="87">
        <f t="shared" si="3"/>
        <v>4.001902539</v>
      </c>
      <c r="N20" s="88">
        <f t="shared" si="4"/>
        <v>3.197619911</v>
      </c>
      <c r="O20" s="89">
        <v>1.0</v>
      </c>
      <c r="P20" s="90">
        <f t="shared" si="5"/>
        <v>3</v>
      </c>
      <c r="Q20" s="82">
        <f t="shared" si="6"/>
        <v>3.16227766</v>
      </c>
      <c r="R20" s="91"/>
      <c r="T20" s="91"/>
      <c r="U20" s="91"/>
      <c r="V20" s="91"/>
      <c r="Z20" s="92"/>
      <c r="AA20" s="92"/>
      <c r="AB20" s="92"/>
    </row>
    <row r="21">
      <c r="A21" s="81">
        <v>14.0</v>
      </c>
      <c r="B21" t="s">
        <v>72</v>
      </c>
      <c r="C21" s="82">
        <v>2.887581411057717</v>
      </c>
      <c r="D21" s="82">
        <v>0.7666186157694159</v>
      </c>
      <c r="E21" s="127">
        <v>1.8271000134135664</v>
      </c>
      <c r="F21" s="77"/>
      <c r="G21" s="77"/>
      <c r="H21" s="77"/>
      <c r="I21" s="77"/>
      <c r="J21" s="93"/>
      <c r="K21" t="s">
        <v>59</v>
      </c>
      <c r="L21" s="86">
        <f t="shared" si="2"/>
        <v>5.243279183</v>
      </c>
      <c r="M21" s="87">
        <f t="shared" si="3"/>
        <v>4.82230495</v>
      </c>
      <c r="N21" s="88">
        <f t="shared" si="4"/>
        <v>5.032792067</v>
      </c>
      <c r="O21" s="89">
        <v>2.0</v>
      </c>
      <c r="P21" s="90">
        <f t="shared" si="5"/>
        <v>3</v>
      </c>
      <c r="Q21" s="82">
        <f t="shared" si="6"/>
        <v>3.605551275</v>
      </c>
      <c r="R21" s="91"/>
      <c r="T21" s="91"/>
      <c r="U21" s="91"/>
      <c r="V21" s="91"/>
      <c r="Z21" s="92"/>
      <c r="AA21" s="92"/>
      <c r="AB21" s="92"/>
    </row>
    <row r="22">
      <c r="A22" s="81">
        <v>15.0</v>
      </c>
      <c r="B22" t="s">
        <v>61</v>
      </c>
      <c r="C22" s="82">
        <v>2.60762254472699</v>
      </c>
      <c r="D22" s="82">
        <v>0.7666186157694159</v>
      </c>
      <c r="E22" s="127">
        <v>1.687120580248203</v>
      </c>
      <c r="F22" s="77"/>
      <c r="G22" s="77"/>
      <c r="H22" s="77"/>
      <c r="I22" s="77"/>
      <c r="J22" s="93"/>
      <c r="K22" s="85" t="s">
        <v>61</v>
      </c>
      <c r="L22" s="86">
        <f t="shared" si="2"/>
        <v>2.607622545</v>
      </c>
      <c r="M22" s="87">
        <f t="shared" si="3"/>
        <v>0.7666186158</v>
      </c>
      <c r="N22" s="88">
        <f t="shared" si="4"/>
        <v>1.68712058</v>
      </c>
      <c r="O22" s="89">
        <v>1.0</v>
      </c>
      <c r="P22" s="90">
        <f t="shared" si="5"/>
        <v>1</v>
      </c>
      <c r="Q22" s="82">
        <f t="shared" si="6"/>
        <v>1.414213562</v>
      </c>
      <c r="R22" s="91"/>
      <c r="T22" s="91"/>
      <c r="U22" s="91"/>
      <c r="V22" s="91"/>
      <c r="Z22" s="92"/>
      <c r="AA22" s="92"/>
      <c r="AB22" s="92"/>
    </row>
    <row r="23">
      <c r="A23" s="94">
        <v>16.0</v>
      </c>
      <c r="B23" s="73" t="s">
        <v>63</v>
      </c>
      <c r="C23" s="95">
        <v>0.0</v>
      </c>
      <c r="D23" s="95">
        <v>0.0</v>
      </c>
      <c r="E23" s="134">
        <v>0.0</v>
      </c>
      <c r="F23" s="77"/>
      <c r="G23" s="77"/>
      <c r="H23" s="77"/>
      <c r="I23" s="77"/>
      <c r="J23" s="93"/>
      <c r="K23" s="85" t="s">
        <v>81</v>
      </c>
      <c r="L23" s="86">
        <f t="shared" si="2"/>
        <v>4.660973079</v>
      </c>
      <c r="M23" s="87">
        <f t="shared" si="3"/>
        <v>6.917399336</v>
      </c>
      <c r="N23" s="88">
        <f t="shared" si="4"/>
        <v>5.789186207</v>
      </c>
      <c r="O23" s="89">
        <v>3.0</v>
      </c>
      <c r="P23" s="90">
        <f t="shared" si="5"/>
        <v>3.666666667</v>
      </c>
      <c r="Q23" s="82">
        <f t="shared" si="6"/>
        <v>4.737556801</v>
      </c>
      <c r="R23" s="91"/>
      <c r="T23" s="91"/>
      <c r="U23" s="91"/>
      <c r="V23" s="91"/>
      <c r="Z23" s="92"/>
      <c r="AA23" s="92"/>
      <c r="AB23" s="92"/>
    </row>
    <row r="24">
      <c r="J24" s="93"/>
      <c r="K24" s="67"/>
      <c r="L24" s="91"/>
      <c r="M24" s="91"/>
      <c r="N24" s="91"/>
      <c r="O24" s="91"/>
      <c r="P24" s="91"/>
      <c r="Q24" s="91"/>
      <c r="R24" s="91"/>
      <c r="S24" s="91"/>
      <c r="T24" s="91"/>
      <c r="U24" s="91"/>
      <c r="V24" s="91"/>
      <c r="Z24" s="92"/>
      <c r="AA24" s="92"/>
      <c r="AB24" s="92"/>
    </row>
    <row r="25">
      <c r="A25" s="98" t="s">
        <v>43</v>
      </c>
      <c r="B25" s="7"/>
      <c r="C25" s="99">
        <v>10.0</v>
      </c>
      <c r="D25" s="67"/>
      <c r="E25" s="67"/>
      <c r="F25" s="100"/>
      <c r="G25" s="100"/>
      <c r="H25" s="100"/>
      <c r="I25" s="100"/>
      <c r="J25" s="100"/>
      <c r="K25" s="76"/>
      <c r="L25" s="91"/>
      <c r="M25" s="91"/>
      <c r="N25" s="91"/>
      <c r="O25" s="91"/>
      <c r="P25" s="91"/>
      <c r="Q25" s="91"/>
      <c r="R25" s="91"/>
      <c r="S25" s="91"/>
      <c r="T25" s="91"/>
      <c r="U25" s="91"/>
      <c r="V25" s="91"/>
      <c r="W25" s="91"/>
      <c r="X25" s="91"/>
      <c r="Y25" s="91"/>
      <c r="Z25" s="104"/>
      <c r="AA25" s="104"/>
      <c r="AB25" s="101"/>
    </row>
    <row r="26">
      <c r="A26" s="102" t="s">
        <v>44</v>
      </c>
      <c r="B26" s="73"/>
      <c r="C26" s="103">
        <v>0.0</v>
      </c>
      <c r="D26" s="67"/>
      <c r="E26" s="67"/>
      <c r="F26" s="100"/>
      <c r="G26" s="100"/>
      <c r="H26" s="100"/>
      <c r="I26" s="100"/>
      <c r="J26" s="100"/>
      <c r="K26" s="76"/>
      <c r="L26" s="91"/>
      <c r="M26" s="91"/>
      <c r="N26" s="91"/>
      <c r="O26" s="91"/>
      <c r="P26" s="91"/>
      <c r="Q26" s="91"/>
      <c r="R26" s="91"/>
      <c r="S26" s="91"/>
      <c r="T26" s="91"/>
      <c r="U26" s="91"/>
      <c r="V26" s="91"/>
      <c r="W26" s="91"/>
      <c r="X26" s="91"/>
      <c r="Y26" s="91"/>
      <c r="Z26" s="104"/>
      <c r="AA26" s="104"/>
      <c r="AB26" s="101"/>
    </row>
    <row r="27" ht="64.5" customHeight="1">
      <c r="D27" s="67" t="s">
        <v>45</v>
      </c>
      <c r="E27" s="67"/>
      <c r="F27" s="100"/>
      <c r="G27" s="100"/>
      <c r="H27" s="100"/>
      <c r="I27" s="100"/>
      <c r="J27" s="100"/>
      <c r="K27" s="76" t="s">
        <v>46</v>
      </c>
      <c r="L27" s="91" t="s">
        <v>63</v>
      </c>
      <c r="M27" s="91" t="s">
        <v>66</v>
      </c>
      <c r="N27" s="91" t="s">
        <v>71</v>
      </c>
      <c r="O27" s="91" t="s">
        <v>65</v>
      </c>
      <c r="P27" s="91" t="s">
        <v>68</v>
      </c>
      <c r="Q27" s="91" t="s">
        <v>62</v>
      </c>
      <c r="R27" s="91" t="s">
        <v>60</v>
      </c>
      <c r="S27" s="91" t="s">
        <v>82</v>
      </c>
      <c r="T27" s="91" t="s">
        <v>72</v>
      </c>
      <c r="U27" s="91" t="s">
        <v>64</v>
      </c>
      <c r="V27" s="91" t="s">
        <v>69</v>
      </c>
      <c r="W27" s="91" t="s">
        <v>67</v>
      </c>
      <c r="X27" s="91" t="s">
        <v>70</v>
      </c>
      <c r="Y27" s="91" t="s">
        <v>59</v>
      </c>
      <c r="Z27" s="104" t="s">
        <v>61</v>
      </c>
      <c r="AA27" s="104" t="s">
        <v>81</v>
      </c>
      <c r="AB27" s="105" t="s">
        <v>47</v>
      </c>
    </row>
    <row r="28">
      <c r="D28" s="106" t="s">
        <v>84</v>
      </c>
      <c r="I28" s="106"/>
      <c r="K28" t="s">
        <v>63</v>
      </c>
      <c r="L28" s="135"/>
      <c r="M28" s="111">
        <v>0.0</v>
      </c>
      <c r="N28" s="111">
        <v>0.0</v>
      </c>
      <c r="O28" s="111">
        <v>0.0</v>
      </c>
      <c r="P28" s="111">
        <v>0.0</v>
      </c>
      <c r="Q28" s="111">
        <v>0.0</v>
      </c>
      <c r="R28" s="111">
        <v>0.0</v>
      </c>
      <c r="S28" s="111">
        <v>0.0</v>
      </c>
      <c r="T28" s="111">
        <v>0.0</v>
      </c>
      <c r="U28" s="111">
        <v>0.0</v>
      </c>
      <c r="V28" s="111">
        <v>0.0</v>
      </c>
      <c r="W28" s="111">
        <v>0.0</v>
      </c>
      <c r="X28" s="111">
        <v>0.0</v>
      </c>
      <c r="Y28" s="111">
        <v>0.0</v>
      </c>
      <c r="Z28" s="111">
        <v>0.0</v>
      </c>
      <c r="AA28" s="111">
        <v>0.0</v>
      </c>
      <c r="AB28" s="136">
        <f t="shared" ref="AB28:AB43" si="7">sum(L28:AA28)</f>
        <v>0</v>
      </c>
    </row>
    <row r="29">
      <c r="I29" s="106"/>
      <c r="K29" t="s">
        <v>66</v>
      </c>
      <c r="L29" s="137">
        <v>0.0</v>
      </c>
      <c r="M29" s="135"/>
      <c r="N29" s="111">
        <v>0.0</v>
      </c>
      <c r="O29" s="111">
        <v>0.0</v>
      </c>
      <c r="P29" s="111">
        <v>0.0</v>
      </c>
      <c r="Q29" s="111">
        <v>0.0</v>
      </c>
      <c r="R29" s="111">
        <v>0.0</v>
      </c>
      <c r="S29" s="111">
        <v>0.0</v>
      </c>
      <c r="T29" s="111">
        <v>0.0</v>
      </c>
      <c r="U29" s="111">
        <v>0.0</v>
      </c>
      <c r="V29" s="111">
        <v>0.0</v>
      </c>
      <c r="W29" s="111">
        <v>0.0</v>
      </c>
      <c r="X29" s="111">
        <v>0.0</v>
      </c>
      <c r="Y29" s="137">
        <v>4.0</v>
      </c>
      <c r="Z29" s="111">
        <v>0.0</v>
      </c>
      <c r="AA29" s="111">
        <v>0.0</v>
      </c>
      <c r="AB29" s="136">
        <f t="shared" si="7"/>
        <v>4</v>
      </c>
    </row>
    <row r="30">
      <c r="I30" s="106"/>
      <c r="K30" t="s">
        <v>71</v>
      </c>
      <c r="L30" s="137">
        <v>0.0</v>
      </c>
      <c r="M30" s="111">
        <v>0.0</v>
      </c>
      <c r="N30" s="135"/>
      <c r="O30" s="111">
        <v>0.0</v>
      </c>
      <c r="P30" s="137">
        <v>5.0</v>
      </c>
      <c r="Q30" s="111">
        <v>0.0</v>
      </c>
      <c r="R30" s="137">
        <v>3.0</v>
      </c>
      <c r="S30" s="111">
        <v>0.0</v>
      </c>
      <c r="T30" s="111">
        <v>0.0</v>
      </c>
      <c r="U30" s="111">
        <v>0.0</v>
      </c>
      <c r="V30" s="111">
        <v>0.0</v>
      </c>
      <c r="W30" s="111">
        <v>0.0</v>
      </c>
      <c r="X30" s="111">
        <v>0.0</v>
      </c>
      <c r="Y30" s="111">
        <v>0.0</v>
      </c>
      <c r="Z30" s="137">
        <v>5.0</v>
      </c>
      <c r="AA30" s="111">
        <v>0.0</v>
      </c>
      <c r="AB30" s="136">
        <f t="shared" si="7"/>
        <v>13</v>
      </c>
    </row>
    <row r="31">
      <c r="I31" s="106"/>
      <c r="K31" t="s">
        <v>65</v>
      </c>
      <c r="L31" s="137">
        <v>0.0</v>
      </c>
      <c r="M31" s="111">
        <v>0.0</v>
      </c>
      <c r="N31" s="111">
        <v>0.0</v>
      </c>
      <c r="O31" s="135"/>
      <c r="P31" s="111">
        <v>0.0</v>
      </c>
      <c r="Q31" s="137">
        <v>4.0</v>
      </c>
      <c r="R31" s="111">
        <v>0.0</v>
      </c>
      <c r="S31" s="111">
        <v>0.0</v>
      </c>
      <c r="T31" s="111">
        <v>0.0</v>
      </c>
      <c r="U31" s="111">
        <v>0.0</v>
      </c>
      <c r="V31" s="111">
        <v>0.0</v>
      </c>
      <c r="W31" s="111">
        <v>0.0</v>
      </c>
      <c r="X31" s="111">
        <v>0.0</v>
      </c>
      <c r="Y31" s="111">
        <v>0.0</v>
      </c>
      <c r="Z31" s="111">
        <v>0.0</v>
      </c>
      <c r="AA31" s="111">
        <v>0.0</v>
      </c>
      <c r="AB31" s="136">
        <f t="shared" si="7"/>
        <v>4</v>
      </c>
    </row>
    <row r="32">
      <c r="I32" s="106"/>
      <c r="K32" t="s">
        <v>68</v>
      </c>
      <c r="L32" s="137">
        <v>0.0</v>
      </c>
      <c r="M32" s="111">
        <v>0.0</v>
      </c>
      <c r="N32" s="137">
        <v>1.0</v>
      </c>
      <c r="O32" s="111">
        <v>0.0</v>
      </c>
      <c r="P32" s="135"/>
      <c r="Q32" s="111">
        <v>0.0</v>
      </c>
      <c r="R32" s="111">
        <v>0.0</v>
      </c>
      <c r="S32" s="111">
        <v>0.0</v>
      </c>
      <c r="T32" s="111">
        <v>0.0</v>
      </c>
      <c r="U32" s="111">
        <v>0.0</v>
      </c>
      <c r="V32" s="111">
        <v>0.0</v>
      </c>
      <c r="W32" s="111">
        <v>0.0</v>
      </c>
      <c r="X32" s="137">
        <v>5.0</v>
      </c>
      <c r="Y32" s="111">
        <v>0.0</v>
      </c>
      <c r="Z32" s="111">
        <v>0.0</v>
      </c>
      <c r="AA32" s="111">
        <v>0.0</v>
      </c>
      <c r="AB32" s="136">
        <f t="shared" si="7"/>
        <v>6</v>
      </c>
    </row>
    <row r="33">
      <c r="I33" s="106"/>
      <c r="K33" t="s">
        <v>62</v>
      </c>
      <c r="L33" s="137">
        <v>0.0</v>
      </c>
      <c r="M33" s="111">
        <v>0.0</v>
      </c>
      <c r="N33" s="111">
        <v>0.0</v>
      </c>
      <c r="O33" s="137">
        <v>5.0</v>
      </c>
      <c r="P33" s="111">
        <v>0.0</v>
      </c>
      <c r="Q33" s="135"/>
      <c r="R33" s="137">
        <v>5.0</v>
      </c>
      <c r="S33" s="111">
        <v>0.0</v>
      </c>
      <c r="T33" s="111">
        <v>0.0</v>
      </c>
      <c r="U33" s="111">
        <v>0.0</v>
      </c>
      <c r="V33" s="111">
        <v>0.0</v>
      </c>
      <c r="W33" s="111">
        <v>0.0</v>
      </c>
      <c r="X33" s="111">
        <v>0.0</v>
      </c>
      <c r="Y33" s="137">
        <v>5.0</v>
      </c>
      <c r="Z33" s="111">
        <v>0.0</v>
      </c>
      <c r="AA33" s="137">
        <v>5.0</v>
      </c>
      <c r="AB33" s="136">
        <f t="shared" si="7"/>
        <v>20</v>
      </c>
    </row>
    <row r="34">
      <c r="I34" s="106"/>
      <c r="K34" t="s">
        <v>60</v>
      </c>
      <c r="L34" s="137">
        <v>0.0</v>
      </c>
      <c r="M34" s="111">
        <v>0.0</v>
      </c>
      <c r="N34" s="137">
        <v>5.0</v>
      </c>
      <c r="O34" s="111">
        <v>0.0</v>
      </c>
      <c r="P34" s="137">
        <v>0.0</v>
      </c>
      <c r="Q34" s="137">
        <v>2.0</v>
      </c>
      <c r="R34" s="135"/>
      <c r="S34" s="111">
        <v>0.0</v>
      </c>
      <c r="T34" s="137">
        <v>5.0</v>
      </c>
      <c r="U34" s="111">
        <v>0.0</v>
      </c>
      <c r="V34" s="137">
        <v>5.0</v>
      </c>
      <c r="W34" s="111">
        <v>0.0</v>
      </c>
      <c r="X34" s="111">
        <v>0.0</v>
      </c>
      <c r="Y34" s="111">
        <v>0.0</v>
      </c>
      <c r="Z34" s="111">
        <v>0.0</v>
      </c>
      <c r="AA34" s="111">
        <v>0.0</v>
      </c>
      <c r="AB34" s="136">
        <f t="shared" si="7"/>
        <v>17</v>
      </c>
    </row>
    <row r="35">
      <c r="I35" s="106"/>
      <c r="K35" t="s">
        <v>82</v>
      </c>
      <c r="L35" s="111">
        <v>0.0</v>
      </c>
      <c r="M35" s="111">
        <v>0.0</v>
      </c>
      <c r="N35" s="111">
        <v>0.0</v>
      </c>
      <c r="O35" s="111">
        <v>0.0</v>
      </c>
      <c r="P35" s="111">
        <v>0.0</v>
      </c>
      <c r="Q35" s="111">
        <v>0.0</v>
      </c>
      <c r="R35" s="111">
        <v>0.0</v>
      </c>
      <c r="S35" s="135"/>
      <c r="T35" s="111">
        <v>0.0</v>
      </c>
      <c r="U35" s="111">
        <v>0.0</v>
      </c>
      <c r="V35" s="111">
        <v>0.0</v>
      </c>
      <c r="W35" s="137">
        <v>2.0</v>
      </c>
      <c r="X35" s="111">
        <v>0.0</v>
      </c>
      <c r="Y35" s="111">
        <v>0.0</v>
      </c>
      <c r="Z35" s="111">
        <v>0.0</v>
      </c>
      <c r="AA35" s="111">
        <v>0.0</v>
      </c>
      <c r="AB35" s="136">
        <f t="shared" si="7"/>
        <v>2</v>
      </c>
    </row>
    <row r="36">
      <c r="I36" s="106"/>
      <c r="K36" t="s">
        <v>72</v>
      </c>
      <c r="L36" s="111">
        <v>0.0</v>
      </c>
      <c r="M36" s="111">
        <v>0.0</v>
      </c>
      <c r="N36" s="111">
        <v>0.0</v>
      </c>
      <c r="O36" s="111">
        <v>0.0</v>
      </c>
      <c r="P36" s="111">
        <v>0.0</v>
      </c>
      <c r="Q36" s="111">
        <v>0.0</v>
      </c>
      <c r="R36" s="137">
        <v>1.0</v>
      </c>
      <c r="S36" s="111">
        <v>0.0</v>
      </c>
      <c r="T36" s="135"/>
      <c r="U36" s="111">
        <v>0.0</v>
      </c>
      <c r="V36" s="111">
        <v>0.0</v>
      </c>
      <c r="W36" s="111">
        <v>0.0</v>
      </c>
      <c r="X36" s="111">
        <v>0.0</v>
      </c>
      <c r="Y36" s="111">
        <v>0.0</v>
      </c>
      <c r="Z36" s="111">
        <v>0.0</v>
      </c>
      <c r="AA36" s="111">
        <v>0.0</v>
      </c>
      <c r="AB36" s="136">
        <f t="shared" si="7"/>
        <v>1</v>
      </c>
    </row>
    <row r="37">
      <c r="I37" s="106"/>
      <c r="K37" t="s">
        <v>64</v>
      </c>
      <c r="L37" s="111">
        <v>0.0</v>
      </c>
      <c r="M37" s="111">
        <v>0.0</v>
      </c>
      <c r="N37" s="111">
        <v>0.0</v>
      </c>
      <c r="O37" s="111">
        <v>0.0</v>
      </c>
      <c r="P37" s="111">
        <v>0.0</v>
      </c>
      <c r="Q37" s="111">
        <v>0.0</v>
      </c>
      <c r="R37" s="111">
        <v>0.0</v>
      </c>
      <c r="S37" s="111">
        <v>0.0</v>
      </c>
      <c r="T37" s="111">
        <v>0.0</v>
      </c>
      <c r="U37" s="138"/>
      <c r="V37" s="137">
        <v>4.0</v>
      </c>
      <c r="W37" s="111">
        <v>0.0</v>
      </c>
      <c r="X37" s="111">
        <v>0.0</v>
      </c>
      <c r="Y37" s="111">
        <v>0.0</v>
      </c>
      <c r="Z37" s="111">
        <v>0.0</v>
      </c>
      <c r="AA37" s="111">
        <v>0.0</v>
      </c>
      <c r="AB37" s="136">
        <f t="shared" si="7"/>
        <v>4</v>
      </c>
    </row>
    <row r="38">
      <c r="I38" s="106"/>
      <c r="K38" t="s">
        <v>69</v>
      </c>
      <c r="L38" s="111">
        <v>0.0</v>
      </c>
      <c r="M38" s="111">
        <v>0.0</v>
      </c>
      <c r="N38" s="111">
        <v>0.0</v>
      </c>
      <c r="O38" s="111">
        <v>0.0</v>
      </c>
      <c r="P38" s="111">
        <v>0.0</v>
      </c>
      <c r="Q38" s="111">
        <v>0.0</v>
      </c>
      <c r="R38" s="137">
        <v>2.0</v>
      </c>
      <c r="S38" s="111">
        <v>0.0</v>
      </c>
      <c r="T38" s="111">
        <v>0.0</v>
      </c>
      <c r="U38" s="137">
        <v>5.0</v>
      </c>
      <c r="V38" s="135"/>
      <c r="W38" s="111">
        <v>0.0</v>
      </c>
      <c r="X38" s="111">
        <v>0.0</v>
      </c>
      <c r="Y38" s="111">
        <v>0.0</v>
      </c>
      <c r="Z38" s="111">
        <v>0.0</v>
      </c>
      <c r="AA38" s="111">
        <v>0.0</v>
      </c>
      <c r="AB38" s="136">
        <f t="shared" si="7"/>
        <v>7</v>
      </c>
    </row>
    <row r="39">
      <c r="I39" s="106"/>
      <c r="K39" t="s">
        <v>67</v>
      </c>
      <c r="L39" s="111">
        <v>0.0</v>
      </c>
      <c r="M39" s="111">
        <v>0.0</v>
      </c>
      <c r="N39" s="111">
        <v>0.0</v>
      </c>
      <c r="O39" s="111">
        <v>0.0</v>
      </c>
      <c r="P39" s="111">
        <v>0.0</v>
      </c>
      <c r="Q39" s="111">
        <v>0.0</v>
      </c>
      <c r="R39" s="111">
        <v>0.0</v>
      </c>
      <c r="S39" s="137">
        <v>5.0</v>
      </c>
      <c r="T39" s="111">
        <v>0.0</v>
      </c>
      <c r="U39" s="111">
        <v>0.0</v>
      </c>
      <c r="V39" s="111">
        <v>0.0</v>
      </c>
      <c r="W39" s="135"/>
      <c r="X39" s="111">
        <v>0.0</v>
      </c>
      <c r="Y39" s="111">
        <v>0.0</v>
      </c>
      <c r="Z39" s="111">
        <v>0.0</v>
      </c>
      <c r="AA39" s="137">
        <v>2.0</v>
      </c>
      <c r="AB39" s="136">
        <f t="shared" si="7"/>
        <v>7</v>
      </c>
    </row>
    <row r="40">
      <c r="I40" s="106"/>
      <c r="K40" t="s">
        <v>70</v>
      </c>
      <c r="L40" s="111">
        <v>0.0</v>
      </c>
      <c r="M40" s="111">
        <v>0.0</v>
      </c>
      <c r="N40" s="111">
        <v>0.0</v>
      </c>
      <c r="O40" s="111">
        <v>0.0</v>
      </c>
      <c r="P40" s="137">
        <v>3.0</v>
      </c>
      <c r="Q40" s="111">
        <v>0.0</v>
      </c>
      <c r="R40" s="111">
        <v>0.0</v>
      </c>
      <c r="S40" s="111">
        <v>0.0</v>
      </c>
      <c r="T40" s="111">
        <v>0.0</v>
      </c>
      <c r="U40" s="111">
        <v>0.0</v>
      </c>
      <c r="V40" s="111">
        <v>0.0</v>
      </c>
      <c r="W40" s="111">
        <v>0.0</v>
      </c>
      <c r="X40" s="135"/>
      <c r="Y40" s="111">
        <v>0.0</v>
      </c>
      <c r="Z40" s="111">
        <v>0.0</v>
      </c>
      <c r="AA40" s="111">
        <v>0.0</v>
      </c>
      <c r="AB40" s="136">
        <f t="shared" si="7"/>
        <v>3</v>
      </c>
    </row>
    <row r="41">
      <c r="I41" s="106"/>
      <c r="K41" t="s">
        <v>59</v>
      </c>
      <c r="L41" s="111">
        <v>0.0</v>
      </c>
      <c r="M41" s="137">
        <v>5.0</v>
      </c>
      <c r="N41" s="111">
        <v>0.0</v>
      </c>
      <c r="O41" s="111">
        <v>0.0</v>
      </c>
      <c r="P41" s="111">
        <v>0.0</v>
      </c>
      <c r="Q41" s="137">
        <v>1.0</v>
      </c>
      <c r="R41" s="111">
        <v>0.0</v>
      </c>
      <c r="S41" s="111">
        <v>0.0</v>
      </c>
      <c r="T41" s="111">
        <v>0.0</v>
      </c>
      <c r="U41" s="111">
        <v>0.0</v>
      </c>
      <c r="V41" s="111">
        <v>0.0</v>
      </c>
      <c r="W41" s="111">
        <v>0.0</v>
      </c>
      <c r="X41" s="111">
        <v>0.0</v>
      </c>
      <c r="Y41" s="135"/>
      <c r="Z41" s="111">
        <v>0.0</v>
      </c>
      <c r="AA41" s="111">
        <v>0.0</v>
      </c>
      <c r="AB41" s="136">
        <f t="shared" si="7"/>
        <v>6</v>
      </c>
    </row>
    <row r="42">
      <c r="I42" s="106"/>
      <c r="K42" s="85" t="s">
        <v>61</v>
      </c>
      <c r="L42" s="111">
        <v>0.0</v>
      </c>
      <c r="M42" s="111">
        <v>0.0</v>
      </c>
      <c r="N42" s="137">
        <v>1.0</v>
      </c>
      <c r="O42" s="111">
        <v>0.0</v>
      </c>
      <c r="P42" s="111">
        <v>0.0</v>
      </c>
      <c r="Q42" s="111">
        <v>0.0</v>
      </c>
      <c r="R42" s="111">
        <v>0.0</v>
      </c>
      <c r="S42" s="111">
        <v>0.0</v>
      </c>
      <c r="T42" s="111">
        <v>0.0</v>
      </c>
      <c r="U42" s="111">
        <v>0.0</v>
      </c>
      <c r="V42" s="111">
        <v>0.0</v>
      </c>
      <c r="W42" s="111">
        <v>0.0</v>
      </c>
      <c r="X42" s="111">
        <v>0.0</v>
      </c>
      <c r="Y42" s="111">
        <v>0.0</v>
      </c>
      <c r="Z42" s="135"/>
      <c r="AA42" s="111">
        <v>0.0</v>
      </c>
      <c r="AB42" s="136">
        <f t="shared" si="7"/>
        <v>1</v>
      </c>
    </row>
    <row r="43">
      <c r="I43" s="106"/>
      <c r="K43" s="85" t="s">
        <v>81</v>
      </c>
      <c r="L43" s="137">
        <v>5.0</v>
      </c>
      <c r="M43" s="111">
        <v>0.0</v>
      </c>
      <c r="N43" s="111">
        <v>0.0</v>
      </c>
      <c r="O43" s="111">
        <v>0.0</v>
      </c>
      <c r="P43" s="111">
        <v>0.0</v>
      </c>
      <c r="Q43" s="137">
        <v>1.0</v>
      </c>
      <c r="R43" s="111">
        <v>0.0</v>
      </c>
      <c r="S43" s="111">
        <v>0.0</v>
      </c>
      <c r="T43" s="111">
        <v>0.0</v>
      </c>
      <c r="U43" s="111">
        <v>0.0</v>
      </c>
      <c r="V43" s="111">
        <v>0.0</v>
      </c>
      <c r="W43" s="137">
        <v>5.0</v>
      </c>
      <c r="X43" s="111">
        <v>0.0</v>
      </c>
      <c r="Y43" s="111">
        <v>0.0</v>
      </c>
      <c r="Z43" s="111">
        <v>0.0</v>
      </c>
      <c r="AA43" s="135"/>
      <c r="AB43" s="136">
        <f t="shared" si="7"/>
        <v>11</v>
      </c>
    </row>
    <row r="44">
      <c r="L44" s="111"/>
      <c r="M44" s="111"/>
      <c r="N44" s="111"/>
      <c r="O44" s="111"/>
      <c r="P44" s="111"/>
      <c r="Q44" s="111"/>
      <c r="R44" s="111"/>
      <c r="S44" s="111"/>
      <c r="T44" s="111"/>
      <c r="U44" s="111"/>
      <c r="V44" s="111"/>
      <c r="W44" s="111"/>
      <c r="X44" s="111"/>
      <c r="Y44" s="111"/>
      <c r="Z44" s="111"/>
      <c r="AA44" s="111"/>
      <c r="AB44" s="111"/>
    </row>
    <row r="45" ht="54.75" customHeight="1">
      <c r="D45" s="67" t="s">
        <v>49</v>
      </c>
      <c r="E45" s="67"/>
      <c r="K45" s="76" t="s">
        <v>50</v>
      </c>
      <c r="L45" s="91" t="s">
        <v>63</v>
      </c>
      <c r="M45" s="91" t="s">
        <v>66</v>
      </c>
      <c r="N45" s="91" t="s">
        <v>71</v>
      </c>
      <c r="O45" s="91" t="s">
        <v>65</v>
      </c>
      <c r="P45" s="91" t="s">
        <v>68</v>
      </c>
      <c r="Q45" s="91" t="s">
        <v>62</v>
      </c>
      <c r="R45" s="91" t="s">
        <v>60</v>
      </c>
      <c r="S45" s="91" t="s">
        <v>82</v>
      </c>
      <c r="T45" s="91" t="s">
        <v>72</v>
      </c>
      <c r="U45" s="91" t="s">
        <v>64</v>
      </c>
      <c r="V45" s="91" t="s">
        <v>69</v>
      </c>
      <c r="W45" s="91" t="s">
        <v>67</v>
      </c>
      <c r="X45" s="91" t="s">
        <v>70</v>
      </c>
      <c r="Y45" s="91" t="s">
        <v>59</v>
      </c>
      <c r="Z45" s="104" t="s">
        <v>61</v>
      </c>
      <c r="AA45" s="104" t="s">
        <v>81</v>
      </c>
      <c r="AB45" s="112" t="s">
        <v>29</v>
      </c>
    </row>
    <row r="46">
      <c r="D46" s="106" t="s">
        <v>85</v>
      </c>
      <c r="I46" s="106"/>
      <c r="J46" s="100"/>
      <c r="K46" t="s">
        <v>63</v>
      </c>
      <c r="L46" s="113">
        <f t="shared" ref="L46:AA46" si="8">L28*lookup(L$63,$K$8:$K$23,$O$8:$O$23)</f>
        <v>0</v>
      </c>
      <c r="M46" s="114">
        <f t="shared" si="8"/>
        <v>0</v>
      </c>
      <c r="N46" s="114">
        <f t="shared" si="8"/>
        <v>0</v>
      </c>
      <c r="O46" s="114">
        <f t="shared" si="8"/>
        <v>0</v>
      </c>
      <c r="P46" s="114">
        <f t="shared" si="8"/>
        <v>0</v>
      </c>
      <c r="Q46" s="114">
        <f t="shared" si="8"/>
        <v>0</v>
      </c>
      <c r="R46" s="114">
        <f t="shared" si="8"/>
        <v>0</v>
      </c>
      <c r="S46" s="114">
        <f t="shared" si="8"/>
        <v>0</v>
      </c>
      <c r="T46" s="114">
        <f t="shared" si="8"/>
        <v>0</v>
      </c>
      <c r="U46" s="114">
        <f t="shared" si="8"/>
        <v>0</v>
      </c>
      <c r="V46" s="114">
        <f t="shared" si="8"/>
        <v>0</v>
      </c>
      <c r="W46" s="114">
        <f t="shared" si="8"/>
        <v>0</v>
      </c>
      <c r="X46" s="114">
        <f t="shared" si="8"/>
        <v>0</v>
      </c>
      <c r="Y46" s="114">
        <f t="shared" si="8"/>
        <v>0</v>
      </c>
      <c r="Z46" s="114">
        <f t="shared" si="8"/>
        <v>0</v>
      </c>
      <c r="AA46" s="114">
        <f t="shared" si="8"/>
        <v>0</v>
      </c>
      <c r="AB46" s="115">
        <f t="shared" ref="AB46:AB61" si="10">sum(L46:AA46)</f>
        <v>0</v>
      </c>
    </row>
    <row r="47">
      <c r="I47" s="106"/>
      <c r="J47" s="100"/>
      <c r="K47" t="s">
        <v>66</v>
      </c>
      <c r="L47" s="114">
        <f t="shared" ref="L47:AA47" si="9">L29/$O9</f>
        <v>0</v>
      </c>
      <c r="M47" s="113">
        <f t="shared" si="9"/>
        <v>0</v>
      </c>
      <c r="N47" s="114">
        <f t="shared" si="9"/>
        <v>0</v>
      </c>
      <c r="O47" s="114">
        <f t="shared" si="9"/>
        <v>0</v>
      </c>
      <c r="P47" s="114">
        <f t="shared" si="9"/>
        <v>0</v>
      </c>
      <c r="Q47" s="114">
        <f t="shared" si="9"/>
        <v>0</v>
      </c>
      <c r="R47" s="114">
        <f t="shared" si="9"/>
        <v>0</v>
      </c>
      <c r="S47" s="114">
        <f t="shared" si="9"/>
        <v>0</v>
      </c>
      <c r="T47" s="114">
        <f t="shared" si="9"/>
        <v>0</v>
      </c>
      <c r="U47" s="114">
        <f t="shared" si="9"/>
        <v>0</v>
      </c>
      <c r="V47" s="114">
        <f t="shared" si="9"/>
        <v>0</v>
      </c>
      <c r="W47" s="114">
        <f t="shared" si="9"/>
        <v>0</v>
      </c>
      <c r="X47" s="114">
        <f t="shared" si="9"/>
        <v>0</v>
      </c>
      <c r="Y47" s="114">
        <f t="shared" si="9"/>
        <v>4</v>
      </c>
      <c r="Z47" s="114">
        <f t="shared" si="9"/>
        <v>0</v>
      </c>
      <c r="AA47" s="114">
        <f t="shared" si="9"/>
        <v>0</v>
      </c>
      <c r="AB47" s="115">
        <f t="shared" si="10"/>
        <v>4</v>
      </c>
    </row>
    <row r="48">
      <c r="I48" s="106"/>
      <c r="J48" s="100"/>
      <c r="K48" t="s">
        <v>71</v>
      </c>
      <c r="L48" s="114">
        <f t="shared" ref="L48:AA48" si="11">L30/$O10</f>
        <v>0</v>
      </c>
      <c r="M48" s="114">
        <f t="shared" si="11"/>
        <v>0</v>
      </c>
      <c r="N48" s="113">
        <f t="shared" si="11"/>
        <v>0</v>
      </c>
      <c r="O48" s="114">
        <f t="shared" si="11"/>
        <v>0</v>
      </c>
      <c r="P48" s="114">
        <f t="shared" si="11"/>
        <v>1.666666667</v>
      </c>
      <c r="Q48" s="114">
        <f t="shared" si="11"/>
        <v>0</v>
      </c>
      <c r="R48" s="114">
        <f t="shared" si="11"/>
        <v>1</v>
      </c>
      <c r="S48" s="114">
        <f t="shared" si="11"/>
        <v>0</v>
      </c>
      <c r="T48" s="114">
        <f t="shared" si="11"/>
        <v>0</v>
      </c>
      <c r="U48" s="114">
        <f t="shared" si="11"/>
        <v>0</v>
      </c>
      <c r="V48" s="114">
        <f t="shared" si="11"/>
        <v>0</v>
      </c>
      <c r="W48" s="114">
        <f t="shared" si="11"/>
        <v>0</v>
      </c>
      <c r="X48" s="114">
        <f t="shared" si="11"/>
        <v>0</v>
      </c>
      <c r="Y48" s="114">
        <f t="shared" si="11"/>
        <v>0</v>
      </c>
      <c r="Z48" s="114">
        <f t="shared" si="11"/>
        <v>1.666666667</v>
      </c>
      <c r="AA48" s="114">
        <f t="shared" si="11"/>
        <v>0</v>
      </c>
      <c r="AB48" s="115">
        <f t="shared" si="10"/>
        <v>4.333333333</v>
      </c>
    </row>
    <row r="49">
      <c r="I49" s="106"/>
      <c r="J49" s="100"/>
      <c r="K49" t="s">
        <v>65</v>
      </c>
      <c r="L49" s="114">
        <f t="shared" ref="L49:AA49" si="12">L31/$O11</f>
        <v>0</v>
      </c>
      <c r="M49" s="114">
        <f t="shared" si="12"/>
        <v>0</v>
      </c>
      <c r="N49" s="114">
        <f t="shared" si="12"/>
        <v>0</v>
      </c>
      <c r="O49" s="113">
        <f t="shared" si="12"/>
        <v>0</v>
      </c>
      <c r="P49" s="114">
        <f t="shared" si="12"/>
        <v>0</v>
      </c>
      <c r="Q49" s="114">
        <f t="shared" si="12"/>
        <v>4</v>
      </c>
      <c r="R49" s="114">
        <f t="shared" si="12"/>
        <v>0</v>
      </c>
      <c r="S49" s="114">
        <f t="shared" si="12"/>
        <v>0</v>
      </c>
      <c r="T49" s="114">
        <f t="shared" si="12"/>
        <v>0</v>
      </c>
      <c r="U49" s="114">
        <f t="shared" si="12"/>
        <v>0</v>
      </c>
      <c r="V49" s="114">
        <f t="shared" si="12"/>
        <v>0</v>
      </c>
      <c r="W49" s="114">
        <f t="shared" si="12"/>
        <v>0</v>
      </c>
      <c r="X49" s="114">
        <f t="shared" si="12"/>
        <v>0</v>
      </c>
      <c r="Y49" s="114">
        <f t="shared" si="12"/>
        <v>0</v>
      </c>
      <c r="Z49" s="114">
        <f t="shared" si="12"/>
        <v>0</v>
      </c>
      <c r="AA49" s="114">
        <f t="shared" si="12"/>
        <v>0</v>
      </c>
      <c r="AB49" s="115">
        <f t="shared" si="10"/>
        <v>4</v>
      </c>
    </row>
    <row r="50">
      <c r="I50" s="106"/>
      <c r="J50" s="100"/>
      <c r="K50" t="s">
        <v>68</v>
      </c>
      <c r="L50" s="114">
        <f t="shared" ref="L50:AA50" si="13">L32/$O12</f>
        <v>0</v>
      </c>
      <c r="M50" s="114">
        <f t="shared" si="13"/>
        <v>0</v>
      </c>
      <c r="N50" s="114">
        <f t="shared" si="13"/>
        <v>0.5</v>
      </c>
      <c r="O50" s="114">
        <f t="shared" si="13"/>
        <v>0</v>
      </c>
      <c r="P50" s="113">
        <f t="shared" si="13"/>
        <v>0</v>
      </c>
      <c r="Q50" s="114">
        <f t="shared" si="13"/>
        <v>0</v>
      </c>
      <c r="R50" s="114">
        <f t="shared" si="13"/>
        <v>0</v>
      </c>
      <c r="S50" s="114">
        <f t="shared" si="13"/>
        <v>0</v>
      </c>
      <c r="T50" s="114">
        <f t="shared" si="13"/>
        <v>0</v>
      </c>
      <c r="U50" s="114">
        <f t="shared" si="13"/>
        <v>0</v>
      </c>
      <c r="V50" s="114">
        <f t="shared" si="13"/>
        <v>0</v>
      </c>
      <c r="W50" s="114">
        <f t="shared" si="13"/>
        <v>0</v>
      </c>
      <c r="X50" s="114">
        <f t="shared" si="13"/>
        <v>2.5</v>
      </c>
      <c r="Y50" s="114">
        <f t="shared" si="13"/>
        <v>0</v>
      </c>
      <c r="Z50" s="114">
        <f t="shared" si="13"/>
        <v>0</v>
      </c>
      <c r="AA50" s="114">
        <f t="shared" si="13"/>
        <v>0</v>
      </c>
      <c r="AB50" s="115">
        <f t="shared" si="10"/>
        <v>3</v>
      </c>
    </row>
    <row r="51">
      <c r="I51" s="106"/>
      <c r="J51" s="100"/>
      <c r="K51" t="s">
        <v>62</v>
      </c>
      <c r="L51" s="114">
        <f t="shared" ref="L51:AA51" si="14">L33/$O13</f>
        <v>0</v>
      </c>
      <c r="M51" s="114">
        <f t="shared" si="14"/>
        <v>0</v>
      </c>
      <c r="N51" s="114">
        <f t="shared" si="14"/>
        <v>0</v>
      </c>
      <c r="O51" s="114">
        <f t="shared" si="14"/>
        <v>1.25</v>
      </c>
      <c r="P51" s="114">
        <f t="shared" si="14"/>
        <v>0</v>
      </c>
      <c r="Q51" s="113">
        <f t="shared" si="14"/>
        <v>0</v>
      </c>
      <c r="R51" s="114">
        <f t="shared" si="14"/>
        <v>1.25</v>
      </c>
      <c r="S51" s="114">
        <f t="shared" si="14"/>
        <v>0</v>
      </c>
      <c r="T51" s="114">
        <f t="shared" si="14"/>
        <v>0</v>
      </c>
      <c r="U51" s="114">
        <f t="shared" si="14"/>
        <v>0</v>
      </c>
      <c r="V51" s="114">
        <f t="shared" si="14"/>
        <v>0</v>
      </c>
      <c r="W51" s="114">
        <f t="shared" si="14"/>
        <v>0</v>
      </c>
      <c r="X51" s="114">
        <f t="shared" si="14"/>
        <v>0</v>
      </c>
      <c r="Y51" s="114">
        <f t="shared" si="14"/>
        <v>1.25</v>
      </c>
      <c r="Z51" s="114">
        <f t="shared" si="14"/>
        <v>0</v>
      </c>
      <c r="AA51" s="114">
        <f t="shared" si="14"/>
        <v>1.25</v>
      </c>
      <c r="AB51" s="115">
        <f t="shared" si="10"/>
        <v>5</v>
      </c>
    </row>
    <row r="52">
      <c r="I52" s="106"/>
      <c r="J52" s="100"/>
      <c r="K52" t="s">
        <v>60</v>
      </c>
      <c r="L52" s="114">
        <f t="shared" ref="L52:AA52" si="15">L34/$O14</f>
        <v>0</v>
      </c>
      <c r="M52" s="114">
        <f t="shared" si="15"/>
        <v>0</v>
      </c>
      <c r="N52" s="114">
        <f t="shared" si="15"/>
        <v>1.25</v>
      </c>
      <c r="O52" s="114">
        <f t="shared" si="15"/>
        <v>0</v>
      </c>
      <c r="P52" s="114">
        <f t="shared" si="15"/>
        <v>0</v>
      </c>
      <c r="Q52" s="114">
        <f t="shared" si="15"/>
        <v>0.5</v>
      </c>
      <c r="R52" s="113">
        <f t="shared" si="15"/>
        <v>0</v>
      </c>
      <c r="S52" s="114">
        <f t="shared" si="15"/>
        <v>0</v>
      </c>
      <c r="T52" s="114">
        <f t="shared" si="15"/>
        <v>1.25</v>
      </c>
      <c r="U52" s="114">
        <f t="shared" si="15"/>
        <v>0</v>
      </c>
      <c r="V52" s="114">
        <f t="shared" si="15"/>
        <v>1.25</v>
      </c>
      <c r="W52" s="114">
        <f t="shared" si="15"/>
        <v>0</v>
      </c>
      <c r="X52" s="114">
        <f t="shared" si="15"/>
        <v>0</v>
      </c>
      <c r="Y52" s="114">
        <f t="shared" si="15"/>
        <v>0</v>
      </c>
      <c r="Z52" s="114">
        <f t="shared" si="15"/>
        <v>0</v>
      </c>
      <c r="AA52" s="114">
        <f t="shared" si="15"/>
        <v>0</v>
      </c>
      <c r="AB52" s="115">
        <f t="shared" si="10"/>
        <v>4.25</v>
      </c>
    </row>
    <row r="53">
      <c r="I53" s="106"/>
      <c r="J53" s="100"/>
      <c r="K53" t="s">
        <v>82</v>
      </c>
      <c r="L53" s="114">
        <f t="shared" ref="L53:AA53" si="16">L35/$O15</f>
        <v>0</v>
      </c>
      <c r="M53" s="114">
        <f t="shared" si="16"/>
        <v>0</v>
      </c>
      <c r="N53" s="114">
        <f t="shared" si="16"/>
        <v>0</v>
      </c>
      <c r="O53" s="114">
        <f t="shared" si="16"/>
        <v>0</v>
      </c>
      <c r="P53" s="114">
        <f t="shared" si="16"/>
        <v>0</v>
      </c>
      <c r="Q53" s="114">
        <f t="shared" si="16"/>
        <v>0</v>
      </c>
      <c r="R53" s="114">
        <f t="shared" si="16"/>
        <v>0</v>
      </c>
      <c r="S53" s="113">
        <f t="shared" si="16"/>
        <v>0</v>
      </c>
      <c r="T53" s="114">
        <f t="shared" si="16"/>
        <v>0</v>
      </c>
      <c r="U53" s="114">
        <f t="shared" si="16"/>
        <v>0</v>
      </c>
      <c r="V53" s="114">
        <f t="shared" si="16"/>
        <v>0</v>
      </c>
      <c r="W53" s="114">
        <f t="shared" si="16"/>
        <v>2</v>
      </c>
      <c r="X53" s="114">
        <f t="shared" si="16"/>
        <v>0</v>
      </c>
      <c r="Y53" s="114">
        <f t="shared" si="16"/>
        <v>0</v>
      </c>
      <c r="Z53" s="114">
        <f t="shared" si="16"/>
        <v>0</v>
      </c>
      <c r="AA53" s="114">
        <f t="shared" si="16"/>
        <v>0</v>
      </c>
      <c r="AB53" s="115">
        <f t="shared" si="10"/>
        <v>2</v>
      </c>
    </row>
    <row r="54">
      <c r="I54" s="106"/>
      <c r="J54" s="100"/>
      <c r="K54" t="s">
        <v>72</v>
      </c>
      <c r="L54" s="114">
        <f t="shared" ref="L54:AA54" si="17">L36/$O16</f>
        <v>0</v>
      </c>
      <c r="M54" s="114">
        <f t="shared" si="17"/>
        <v>0</v>
      </c>
      <c r="N54" s="114">
        <f t="shared" si="17"/>
        <v>0</v>
      </c>
      <c r="O54" s="114">
        <f t="shared" si="17"/>
        <v>0</v>
      </c>
      <c r="P54" s="114">
        <f t="shared" si="17"/>
        <v>0</v>
      </c>
      <c r="Q54" s="114">
        <f t="shared" si="17"/>
        <v>0</v>
      </c>
      <c r="R54" s="114">
        <f t="shared" si="17"/>
        <v>1</v>
      </c>
      <c r="S54" s="114">
        <f t="shared" si="17"/>
        <v>0</v>
      </c>
      <c r="T54" s="113">
        <f t="shared" si="17"/>
        <v>0</v>
      </c>
      <c r="U54" s="114">
        <f t="shared" si="17"/>
        <v>0</v>
      </c>
      <c r="V54" s="114">
        <f t="shared" si="17"/>
        <v>0</v>
      </c>
      <c r="W54" s="114">
        <f t="shared" si="17"/>
        <v>0</v>
      </c>
      <c r="X54" s="114">
        <f t="shared" si="17"/>
        <v>0</v>
      </c>
      <c r="Y54" s="114">
        <f t="shared" si="17"/>
        <v>0</v>
      </c>
      <c r="Z54" s="114">
        <f t="shared" si="17"/>
        <v>0</v>
      </c>
      <c r="AA54" s="114">
        <f t="shared" si="17"/>
        <v>0</v>
      </c>
      <c r="AB54" s="115">
        <f t="shared" si="10"/>
        <v>1</v>
      </c>
    </row>
    <row r="55">
      <c r="I55" s="106"/>
      <c r="J55" s="100"/>
      <c r="K55" t="s">
        <v>64</v>
      </c>
      <c r="L55" s="114">
        <f t="shared" ref="L55:AA55" si="18">L37/$O17</f>
        <v>0</v>
      </c>
      <c r="M55" s="114">
        <f t="shared" si="18"/>
        <v>0</v>
      </c>
      <c r="N55" s="114">
        <f t="shared" si="18"/>
        <v>0</v>
      </c>
      <c r="O55" s="114">
        <f t="shared" si="18"/>
        <v>0</v>
      </c>
      <c r="P55" s="114">
        <f t="shared" si="18"/>
        <v>0</v>
      </c>
      <c r="Q55" s="114">
        <f t="shared" si="18"/>
        <v>0</v>
      </c>
      <c r="R55" s="114">
        <f t="shared" si="18"/>
        <v>0</v>
      </c>
      <c r="S55" s="114">
        <f t="shared" si="18"/>
        <v>0</v>
      </c>
      <c r="T55" s="114">
        <f t="shared" si="18"/>
        <v>0</v>
      </c>
      <c r="U55" s="113">
        <f t="shared" si="18"/>
        <v>0</v>
      </c>
      <c r="V55" s="114">
        <f t="shared" si="18"/>
        <v>4</v>
      </c>
      <c r="W55" s="114">
        <f t="shared" si="18"/>
        <v>0</v>
      </c>
      <c r="X55" s="114">
        <f t="shared" si="18"/>
        <v>0</v>
      </c>
      <c r="Y55" s="114">
        <f t="shared" si="18"/>
        <v>0</v>
      </c>
      <c r="Z55" s="114">
        <f t="shared" si="18"/>
        <v>0</v>
      </c>
      <c r="AA55" s="114">
        <f t="shared" si="18"/>
        <v>0</v>
      </c>
      <c r="AB55" s="115">
        <f t="shared" si="10"/>
        <v>4</v>
      </c>
    </row>
    <row r="56">
      <c r="I56" s="106"/>
      <c r="J56" s="100"/>
      <c r="K56" t="s">
        <v>69</v>
      </c>
      <c r="L56" s="114">
        <f t="shared" ref="L56:AA56" si="19">L38/$O18</f>
        <v>0</v>
      </c>
      <c r="M56" s="114">
        <f t="shared" si="19"/>
        <v>0</v>
      </c>
      <c r="N56" s="114">
        <f t="shared" si="19"/>
        <v>0</v>
      </c>
      <c r="O56" s="114">
        <f t="shared" si="19"/>
        <v>0</v>
      </c>
      <c r="P56" s="114">
        <f t="shared" si="19"/>
        <v>0</v>
      </c>
      <c r="Q56" s="114">
        <f t="shared" si="19"/>
        <v>0</v>
      </c>
      <c r="R56" s="114">
        <f t="shared" si="19"/>
        <v>1</v>
      </c>
      <c r="S56" s="114">
        <f t="shared" si="19"/>
        <v>0</v>
      </c>
      <c r="T56" s="114">
        <f t="shared" si="19"/>
        <v>0</v>
      </c>
      <c r="U56" s="114">
        <f t="shared" si="19"/>
        <v>2.5</v>
      </c>
      <c r="V56" s="113">
        <f t="shared" si="19"/>
        <v>0</v>
      </c>
      <c r="W56" s="114">
        <f t="shared" si="19"/>
        <v>0</v>
      </c>
      <c r="X56" s="114">
        <f t="shared" si="19"/>
        <v>0</v>
      </c>
      <c r="Y56" s="114">
        <f t="shared" si="19"/>
        <v>0</v>
      </c>
      <c r="Z56" s="114">
        <f t="shared" si="19"/>
        <v>0</v>
      </c>
      <c r="AA56" s="114">
        <f t="shared" si="19"/>
        <v>0</v>
      </c>
      <c r="AB56" s="115">
        <f t="shared" si="10"/>
        <v>3.5</v>
      </c>
    </row>
    <row r="57">
      <c r="I57" s="106"/>
      <c r="J57" s="100"/>
      <c r="K57" t="s">
        <v>67</v>
      </c>
      <c r="L57" s="114">
        <f t="shared" ref="L57:AA57" si="20">L39/$O19</f>
        <v>0</v>
      </c>
      <c r="M57" s="114">
        <f t="shared" si="20"/>
        <v>0</v>
      </c>
      <c r="N57" s="114">
        <f t="shared" si="20"/>
        <v>0</v>
      </c>
      <c r="O57" s="114">
        <f t="shared" si="20"/>
        <v>0</v>
      </c>
      <c r="P57" s="114">
        <f t="shared" si="20"/>
        <v>0</v>
      </c>
      <c r="Q57" s="114">
        <f t="shared" si="20"/>
        <v>0</v>
      </c>
      <c r="R57" s="114">
        <f t="shared" si="20"/>
        <v>0</v>
      </c>
      <c r="S57" s="114">
        <f t="shared" si="20"/>
        <v>2.5</v>
      </c>
      <c r="T57" s="114">
        <f t="shared" si="20"/>
        <v>0</v>
      </c>
      <c r="U57" s="114">
        <f t="shared" si="20"/>
        <v>0</v>
      </c>
      <c r="V57" s="114">
        <f t="shared" si="20"/>
        <v>0</v>
      </c>
      <c r="W57" s="113">
        <f t="shared" si="20"/>
        <v>0</v>
      </c>
      <c r="X57" s="114">
        <f t="shared" si="20"/>
        <v>0</v>
      </c>
      <c r="Y57" s="114">
        <f t="shared" si="20"/>
        <v>0</v>
      </c>
      <c r="Z57" s="114">
        <f t="shared" si="20"/>
        <v>0</v>
      </c>
      <c r="AA57" s="114">
        <f t="shared" si="20"/>
        <v>1</v>
      </c>
      <c r="AB57" s="115">
        <f t="shared" si="10"/>
        <v>3.5</v>
      </c>
    </row>
    <row r="58">
      <c r="I58" s="106"/>
      <c r="J58" s="100"/>
      <c r="K58" t="s">
        <v>70</v>
      </c>
      <c r="L58" s="114">
        <f t="shared" ref="L58:AA58" si="21">L40/$O20</f>
        <v>0</v>
      </c>
      <c r="M58" s="114">
        <f t="shared" si="21"/>
        <v>0</v>
      </c>
      <c r="N58" s="114">
        <f t="shared" si="21"/>
        <v>0</v>
      </c>
      <c r="O58" s="114">
        <f t="shared" si="21"/>
        <v>0</v>
      </c>
      <c r="P58" s="114">
        <f t="shared" si="21"/>
        <v>3</v>
      </c>
      <c r="Q58" s="114">
        <f t="shared" si="21"/>
        <v>0</v>
      </c>
      <c r="R58" s="114">
        <f t="shared" si="21"/>
        <v>0</v>
      </c>
      <c r="S58" s="114">
        <f t="shared" si="21"/>
        <v>0</v>
      </c>
      <c r="T58" s="114">
        <f t="shared" si="21"/>
        <v>0</v>
      </c>
      <c r="U58" s="114">
        <f t="shared" si="21"/>
        <v>0</v>
      </c>
      <c r="V58" s="114">
        <f t="shared" si="21"/>
        <v>0</v>
      </c>
      <c r="W58" s="114">
        <f t="shared" si="21"/>
        <v>0</v>
      </c>
      <c r="X58" s="113">
        <f t="shared" si="21"/>
        <v>0</v>
      </c>
      <c r="Y58" s="114">
        <f t="shared" si="21"/>
        <v>0</v>
      </c>
      <c r="Z58" s="114">
        <f t="shared" si="21"/>
        <v>0</v>
      </c>
      <c r="AA58" s="114">
        <f t="shared" si="21"/>
        <v>0</v>
      </c>
      <c r="AB58" s="115">
        <f t="shared" si="10"/>
        <v>3</v>
      </c>
    </row>
    <row r="59">
      <c r="I59" s="106"/>
      <c r="J59" s="100"/>
      <c r="K59" t="s">
        <v>59</v>
      </c>
      <c r="L59" s="114">
        <f t="shared" ref="L59:AA59" si="22">L41/$O21</f>
        <v>0</v>
      </c>
      <c r="M59" s="114">
        <f t="shared" si="22"/>
        <v>2.5</v>
      </c>
      <c r="N59" s="114">
        <f t="shared" si="22"/>
        <v>0</v>
      </c>
      <c r="O59" s="114">
        <f t="shared" si="22"/>
        <v>0</v>
      </c>
      <c r="P59" s="114">
        <f t="shared" si="22"/>
        <v>0</v>
      </c>
      <c r="Q59" s="114">
        <f t="shared" si="22"/>
        <v>0.5</v>
      </c>
      <c r="R59" s="114">
        <f t="shared" si="22"/>
        <v>0</v>
      </c>
      <c r="S59" s="114">
        <f t="shared" si="22"/>
        <v>0</v>
      </c>
      <c r="T59" s="114">
        <f t="shared" si="22"/>
        <v>0</v>
      </c>
      <c r="U59" s="114">
        <f t="shared" si="22"/>
        <v>0</v>
      </c>
      <c r="V59" s="114">
        <f t="shared" si="22"/>
        <v>0</v>
      </c>
      <c r="W59" s="114">
        <f t="shared" si="22"/>
        <v>0</v>
      </c>
      <c r="X59" s="114">
        <f t="shared" si="22"/>
        <v>0</v>
      </c>
      <c r="Y59" s="113">
        <f t="shared" si="22"/>
        <v>0</v>
      </c>
      <c r="Z59" s="114">
        <f t="shared" si="22"/>
        <v>0</v>
      </c>
      <c r="AA59" s="114">
        <f t="shared" si="22"/>
        <v>0</v>
      </c>
      <c r="AB59" s="115">
        <f t="shared" si="10"/>
        <v>3</v>
      </c>
    </row>
    <row r="60">
      <c r="I60" s="106"/>
      <c r="J60" s="100"/>
      <c r="K60" s="85" t="s">
        <v>61</v>
      </c>
      <c r="L60" s="114">
        <f t="shared" ref="L60:AA60" si="23">L42/$O22</f>
        <v>0</v>
      </c>
      <c r="M60" s="114">
        <f t="shared" si="23"/>
        <v>0</v>
      </c>
      <c r="N60" s="114">
        <f t="shared" si="23"/>
        <v>1</v>
      </c>
      <c r="O60" s="114">
        <f t="shared" si="23"/>
        <v>0</v>
      </c>
      <c r="P60" s="114">
        <f t="shared" si="23"/>
        <v>0</v>
      </c>
      <c r="Q60" s="114">
        <f t="shared" si="23"/>
        <v>0</v>
      </c>
      <c r="R60" s="114">
        <f t="shared" si="23"/>
        <v>0</v>
      </c>
      <c r="S60" s="114">
        <f t="shared" si="23"/>
        <v>0</v>
      </c>
      <c r="T60" s="114">
        <f t="shared" si="23"/>
        <v>0</v>
      </c>
      <c r="U60" s="114">
        <f t="shared" si="23"/>
        <v>0</v>
      </c>
      <c r="V60" s="114">
        <f t="shared" si="23"/>
        <v>0</v>
      </c>
      <c r="W60" s="114">
        <f t="shared" si="23"/>
        <v>0</v>
      </c>
      <c r="X60" s="114">
        <f t="shared" si="23"/>
        <v>0</v>
      </c>
      <c r="Y60" s="114">
        <f t="shared" si="23"/>
        <v>0</v>
      </c>
      <c r="Z60" s="113">
        <f t="shared" si="23"/>
        <v>0</v>
      </c>
      <c r="AA60" s="114">
        <f t="shared" si="23"/>
        <v>0</v>
      </c>
      <c r="AB60" s="115">
        <f t="shared" si="10"/>
        <v>1</v>
      </c>
    </row>
    <row r="61">
      <c r="I61" s="106"/>
      <c r="J61" s="100"/>
      <c r="K61" s="85" t="s">
        <v>81</v>
      </c>
      <c r="L61" s="114">
        <f t="shared" ref="L61:AA61" si="24">L43/$O23</f>
        <v>1.666666667</v>
      </c>
      <c r="M61" s="114">
        <f t="shared" si="24"/>
        <v>0</v>
      </c>
      <c r="N61" s="114">
        <f t="shared" si="24"/>
        <v>0</v>
      </c>
      <c r="O61" s="114">
        <f t="shared" si="24"/>
        <v>0</v>
      </c>
      <c r="P61" s="114">
        <f t="shared" si="24"/>
        <v>0</v>
      </c>
      <c r="Q61" s="114">
        <f t="shared" si="24"/>
        <v>0.3333333333</v>
      </c>
      <c r="R61" s="114">
        <f t="shared" si="24"/>
        <v>0</v>
      </c>
      <c r="S61" s="114">
        <f t="shared" si="24"/>
        <v>0</v>
      </c>
      <c r="T61" s="114">
        <f t="shared" si="24"/>
        <v>0</v>
      </c>
      <c r="U61" s="114">
        <f t="shared" si="24"/>
        <v>0</v>
      </c>
      <c r="V61" s="114">
        <f t="shared" si="24"/>
        <v>0</v>
      </c>
      <c r="W61" s="114">
        <f t="shared" si="24"/>
        <v>1.666666667</v>
      </c>
      <c r="X61" s="114">
        <f t="shared" si="24"/>
        <v>0</v>
      </c>
      <c r="Y61" s="114">
        <f t="shared" si="24"/>
        <v>0</v>
      </c>
      <c r="Z61" s="114">
        <f t="shared" si="24"/>
        <v>0</v>
      </c>
      <c r="AA61" s="113">
        <f t="shared" si="24"/>
        <v>0</v>
      </c>
      <c r="AB61" s="115">
        <f t="shared" si="10"/>
        <v>3.666666667</v>
      </c>
    </row>
    <row r="62">
      <c r="L62" s="91"/>
      <c r="M62" s="91"/>
      <c r="N62" s="91"/>
      <c r="O62" s="91"/>
      <c r="P62" s="91"/>
      <c r="Q62" s="91"/>
      <c r="R62" s="91"/>
      <c r="S62" s="91"/>
      <c r="T62" s="91"/>
      <c r="U62" s="91"/>
      <c r="V62" s="91"/>
      <c r="W62" s="91"/>
      <c r="X62" s="91"/>
      <c r="Y62" s="91"/>
      <c r="Z62" s="91"/>
      <c r="AA62" s="91"/>
      <c r="AB62" s="116"/>
    </row>
    <row r="63">
      <c r="D63" s="67" t="s">
        <v>52</v>
      </c>
      <c r="E63" s="67"/>
      <c r="K63" s="76" t="s">
        <v>53</v>
      </c>
      <c r="L63" s="91" t="s">
        <v>63</v>
      </c>
      <c r="M63" s="91" t="s">
        <v>66</v>
      </c>
      <c r="N63" s="91" t="s">
        <v>71</v>
      </c>
      <c r="O63" s="91" t="s">
        <v>65</v>
      </c>
      <c r="P63" s="91" t="s">
        <v>68</v>
      </c>
      <c r="Q63" s="91" t="s">
        <v>62</v>
      </c>
      <c r="R63" s="91" t="s">
        <v>60</v>
      </c>
      <c r="S63" s="91" t="s">
        <v>82</v>
      </c>
      <c r="T63" s="91" t="s">
        <v>72</v>
      </c>
      <c r="U63" s="91" t="s">
        <v>64</v>
      </c>
      <c r="V63" s="91" t="s">
        <v>69</v>
      </c>
      <c r="W63" s="91" t="s">
        <v>67</v>
      </c>
      <c r="X63" s="91" t="s">
        <v>70</v>
      </c>
      <c r="Y63" s="91" t="s">
        <v>59</v>
      </c>
      <c r="Z63" s="104" t="s">
        <v>61</v>
      </c>
      <c r="AA63" s="104" t="s">
        <v>81</v>
      </c>
      <c r="AB63" s="117"/>
    </row>
    <row r="64">
      <c r="D64" s="106" t="s">
        <v>86</v>
      </c>
      <c r="I64" s="106"/>
      <c r="J64" s="100"/>
      <c r="K64" t="s">
        <v>63</v>
      </c>
      <c r="L64" s="118">
        <f>lookup($K64,$K$8:$K$23,$Q$8:$Q$23)/lookup(L$63,$K$8:$K$23,$Q$8:$Q$23)</f>
        <v>1</v>
      </c>
      <c r="M64" s="139">
        <f t="shared" ref="M64:AA64" si="25">lookup(M$63,$K$8:$K$23,$Q$8:$Q$23)/lookup($K64,$K$8:$K$23,$Q$8:$Q$23)</f>
        <v>4.123105626</v>
      </c>
      <c r="N64" s="139">
        <f t="shared" si="25"/>
        <v>5.270462767</v>
      </c>
      <c r="O64" s="139">
        <f t="shared" si="25"/>
        <v>4.123105626</v>
      </c>
      <c r="P64" s="139">
        <f t="shared" si="25"/>
        <v>3.605551275</v>
      </c>
      <c r="Q64" s="139">
        <f t="shared" si="25"/>
        <v>6.403124237</v>
      </c>
      <c r="R64" s="139">
        <f t="shared" si="25"/>
        <v>5.836308765</v>
      </c>
      <c r="S64" s="139">
        <f t="shared" si="25"/>
        <v>2.236067977</v>
      </c>
      <c r="T64" s="139">
        <f t="shared" si="25"/>
        <v>1.414213562</v>
      </c>
      <c r="U64" s="139">
        <f t="shared" si="25"/>
        <v>4.123105626</v>
      </c>
      <c r="V64" s="139">
        <f t="shared" si="25"/>
        <v>4.031128874</v>
      </c>
      <c r="W64" s="139">
        <f t="shared" si="25"/>
        <v>4.031128874</v>
      </c>
      <c r="X64" s="139">
        <f t="shared" si="25"/>
        <v>3.16227766</v>
      </c>
      <c r="Y64" s="139">
        <f t="shared" si="25"/>
        <v>3.605551275</v>
      </c>
      <c r="Z64" s="139">
        <f t="shared" si="25"/>
        <v>1.414213562</v>
      </c>
      <c r="AA64" s="139">
        <f t="shared" si="25"/>
        <v>4.737556801</v>
      </c>
      <c r="AB64" s="119"/>
    </row>
    <row r="65">
      <c r="I65" s="106"/>
      <c r="J65" s="100"/>
      <c r="K65" t="s">
        <v>66</v>
      </c>
      <c r="L65" s="139">
        <f t="shared" ref="L65:AA65" si="26">lookup(L$63,$K$8:$K$23,$Q$8:$Q$23)/lookup($K65,$K$8:$K$23,$Q$8:$Q$23)</f>
        <v>0.242535625</v>
      </c>
      <c r="M65" s="140">
        <f t="shared" si="26"/>
        <v>1</v>
      </c>
      <c r="N65" s="139">
        <f t="shared" si="26"/>
        <v>1.278274981</v>
      </c>
      <c r="O65" s="139">
        <f t="shared" si="26"/>
        <v>1</v>
      </c>
      <c r="P65" s="139">
        <f t="shared" si="26"/>
        <v>0.8744746322</v>
      </c>
      <c r="Q65" s="139">
        <f t="shared" si="26"/>
        <v>1.552985739</v>
      </c>
      <c r="R65" s="139">
        <f t="shared" si="26"/>
        <v>1.415512794</v>
      </c>
      <c r="S65" s="139">
        <f t="shared" si="26"/>
        <v>0.5423261445</v>
      </c>
      <c r="T65" s="139">
        <f t="shared" si="26"/>
        <v>0.3429971703</v>
      </c>
      <c r="U65" s="139">
        <f t="shared" si="26"/>
        <v>1</v>
      </c>
      <c r="V65" s="139">
        <f t="shared" si="26"/>
        <v>0.9776923611</v>
      </c>
      <c r="W65" s="139">
        <f t="shared" si="26"/>
        <v>0.9776923611</v>
      </c>
      <c r="X65" s="139">
        <f t="shared" si="26"/>
        <v>0.7669649888</v>
      </c>
      <c r="Y65" s="139">
        <f t="shared" si="26"/>
        <v>0.8744746322</v>
      </c>
      <c r="Z65" s="139">
        <f t="shared" si="26"/>
        <v>0.3429971703</v>
      </c>
      <c r="AA65" s="139">
        <f t="shared" si="26"/>
        <v>1.1490263</v>
      </c>
      <c r="AB65" s="119"/>
    </row>
    <row r="66">
      <c r="I66" s="106"/>
      <c r="J66" s="100"/>
      <c r="K66" t="s">
        <v>71</v>
      </c>
      <c r="L66" s="139">
        <f t="shared" ref="L66:AA66" si="27">lookup(L$63,$K$8:$K$23,$Q$8:$Q$23)/lookup($K66,$K$8:$K$23,$Q$8:$Q$23)</f>
        <v>0.1897366596</v>
      </c>
      <c r="M66" s="139">
        <f t="shared" si="27"/>
        <v>0.7823042886</v>
      </c>
      <c r="N66" s="140">
        <f t="shared" si="27"/>
        <v>1</v>
      </c>
      <c r="O66" s="139">
        <f t="shared" si="27"/>
        <v>0.7823042886</v>
      </c>
      <c r="P66" s="139">
        <f t="shared" si="27"/>
        <v>0.6841052551</v>
      </c>
      <c r="Q66" s="139">
        <f t="shared" si="27"/>
        <v>1.214907404</v>
      </c>
      <c r="R66" s="139">
        <f t="shared" si="27"/>
        <v>1.10736173</v>
      </c>
      <c r="S66" s="139">
        <f t="shared" si="27"/>
        <v>0.4242640687</v>
      </c>
      <c r="T66" s="139">
        <f t="shared" si="27"/>
        <v>0.2683281573</v>
      </c>
      <c r="U66" s="139">
        <f t="shared" si="27"/>
        <v>0.7823042886</v>
      </c>
      <c r="V66" s="139">
        <f t="shared" si="27"/>
        <v>0.764852927</v>
      </c>
      <c r="W66" s="139">
        <f t="shared" si="27"/>
        <v>0.764852927</v>
      </c>
      <c r="X66" s="139">
        <f t="shared" si="27"/>
        <v>0.6</v>
      </c>
      <c r="Y66" s="139">
        <f t="shared" si="27"/>
        <v>0.6841052551</v>
      </c>
      <c r="Z66" s="139">
        <f t="shared" si="27"/>
        <v>0.2683281573</v>
      </c>
      <c r="AA66" s="139">
        <f t="shared" si="27"/>
        <v>0.8988882022</v>
      </c>
      <c r="AB66" s="119"/>
    </row>
    <row r="67">
      <c r="I67" s="106"/>
      <c r="J67" s="100"/>
      <c r="K67" t="s">
        <v>65</v>
      </c>
      <c r="L67" s="139">
        <f t="shared" ref="L67:AA67" si="28">lookup(L$63,$K$8:$K$23,$Q$8:$Q$23)/lookup($K67,$K$8:$K$23,$Q$8:$Q$23)</f>
        <v>0.242535625</v>
      </c>
      <c r="M67" s="139">
        <f t="shared" si="28"/>
        <v>1</v>
      </c>
      <c r="N67" s="139">
        <f t="shared" si="28"/>
        <v>1.278274981</v>
      </c>
      <c r="O67" s="140">
        <f t="shared" si="28"/>
        <v>1</v>
      </c>
      <c r="P67" s="139">
        <f t="shared" si="28"/>
        <v>0.8744746322</v>
      </c>
      <c r="Q67" s="139">
        <f t="shared" si="28"/>
        <v>1.552985739</v>
      </c>
      <c r="R67" s="139">
        <f t="shared" si="28"/>
        <v>1.415512794</v>
      </c>
      <c r="S67" s="139">
        <f t="shared" si="28"/>
        <v>0.5423261445</v>
      </c>
      <c r="T67" s="139">
        <f t="shared" si="28"/>
        <v>0.3429971703</v>
      </c>
      <c r="U67" s="139">
        <f t="shared" si="28"/>
        <v>1</v>
      </c>
      <c r="V67" s="139">
        <f t="shared" si="28"/>
        <v>0.9776923611</v>
      </c>
      <c r="W67" s="139">
        <f t="shared" si="28"/>
        <v>0.9776923611</v>
      </c>
      <c r="X67" s="139">
        <f t="shared" si="28"/>
        <v>0.7669649888</v>
      </c>
      <c r="Y67" s="139">
        <f t="shared" si="28"/>
        <v>0.8744746322</v>
      </c>
      <c r="Z67" s="139">
        <f t="shared" si="28"/>
        <v>0.3429971703</v>
      </c>
      <c r="AA67" s="139">
        <f t="shared" si="28"/>
        <v>1.1490263</v>
      </c>
      <c r="AB67" s="119"/>
    </row>
    <row r="68">
      <c r="I68" s="106"/>
      <c r="J68" s="100"/>
      <c r="K68" t="s">
        <v>68</v>
      </c>
      <c r="L68" s="139">
        <f t="shared" ref="L68:AA68" si="29">lookup(L$63,$K$8:$K$23,$Q$8:$Q$23)/lookup($K68,$K$8:$K$23,$Q$8:$Q$23)</f>
        <v>0.2773500981</v>
      </c>
      <c r="M68" s="139">
        <f t="shared" si="29"/>
        <v>1.14354375</v>
      </c>
      <c r="N68" s="139">
        <f t="shared" si="29"/>
        <v>1.461763366</v>
      </c>
      <c r="O68" s="139">
        <f t="shared" si="29"/>
        <v>1.14354375</v>
      </c>
      <c r="P68" s="140">
        <f t="shared" si="29"/>
        <v>1</v>
      </c>
      <c r="Q68" s="139">
        <f t="shared" si="29"/>
        <v>1.775907135</v>
      </c>
      <c r="R68" s="139">
        <f t="shared" si="29"/>
        <v>1.618700809</v>
      </c>
      <c r="S68" s="139">
        <f t="shared" si="29"/>
        <v>0.6201736729</v>
      </c>
      <c r="T68" s="139">
        <f t="shared" si="29"/>
        <v>0.3922322703</v>
      </c>
      <c r="U68" s="139">
        <f t="shared" si="29"/>
        <v>1.14354375</v>
      </c>
      <c r="V68" s="139">
        <f t="shared" si="29"/>
        <v>1.118033989</v>
      </c>
      <c r="W68" s="139">
        <f t="shared" si="29"/>
        <v>1.118033989</v>
      </c>
      <c r="X68" s="139">
        <f t="shared" si="29"/>
        <v>0.8770580193</v>
      </c>
      <c r="Y68" s="139">
        <f t="shared" si="29"/>
        <v>1</v>
      </c>
      <c r="Z68" s="139">
        <f t="shared" si="29"/>
        <v>0.3922322703</v>
      </c>
      <c r="AA68" s="139">
        <f t="shared" si="29"/>
        <v>1.313961844</v>
      </c>
      <c r="AB68" s="119"/>
    </row>
    <row r="69">
      <c r="I69" s="106"/>
      <c r="J69" s="100"/>
      <c r="K69" t="s">
        <v>62</v>
      </c>
      <c r="L69" s="139">
        <f t="shared" ref="L69:AA69" si="30">lookup(L$63,$K$8:$K$23,$Q$8:$Q$23)/lookup($K69,$K$8:$K$23,$Q$8:$Q$23)</f>
        <v>0.1561737619</v>
      </c>
      <c r="M69" s="139">
        <f t="shared" si="30"/>
        <v>0.6439209162</v>
      </c>
      <c r="N69" s="139">
        <f t="shared" si="30"/>
        <v>0.8231079972</v>
      </c>
      <c r="O69" s="139">
        <f t="shared" si="30"/>
        <v>0.6439209162</v>
      </c>
      <c r="P69" s="139">
        <f t="shared" si="30"/>
        <v>0.5630925064</v>
      </c>
      <c r="Q69" s="140">
        <f t="shared" si="30"/>
        <v>1</v>
      </c>
      <c r="R69" s="139">
        <f t="shared" si="30"/>
        <v>0.9114782954</v>
      </c>
      <c r="S69" s="139">
        <f t="shared" si="30"/>
        <v>0.3492151479</v>
      </c>
      <c r="T69" s="139">
        <f t="shared" si="30"/>
        <v>0.2208630521</v>
      </c>
      <c r="U69" s="139">
        <f t="shared" si="30"/>
        <v>0.6439209162</v>
      </c>
      <c r="V69" s="139">
        <f t="shared" si="30"/>
        <v>0.6295565609</v>
      </c>
      <c r="W69" s="139">
        <f t="shared" si="30"/>
        <v>0.6295565609</v>
      </c>
      <c r="X69" s="139">
        <f t="shared" si="30"/>
        <v>0.4938647983</v>
      </c>
      <c r="Y69" s="139">
        <f t="shared" si="30"/>
        <v>0.5630925064</v>
      </c>
      <c r="Z69" s="139">
        <f t="shared" si="30"/>
        <v>0.2208630521</v>
      </c>
      <c r="AA69" s="139">
        <f t="shared" si="30"/>
        <v>0.7398820678</v>
      </c>
      <c r="AB69" s="119"/>
    </row>
    <row r="70">
      <c r="I70" s="106"/>
      <c r="J70" s="100"/>
      <c r="K70" t="s">
        <v>60</v>
      </c>
      <c r="L70" s="139">
        <f t="shared" ref="L70:AA70" si="31">lookup(L$63,$K$8:$K$23,$Q$8:$Q$23)/lookup($K70,$K$8:$K$23,$Q$8:$Q$23)</f>
        <v>0.1713411748</v>
      </c>
      <c r="M70" s="139">
        <f t="shared" si="31"/>
        <v>0.7064577615</v>
      </c>
      <c r="N70" s="139">
        <f t="shared" si="31"/>
        <v>0.903047282</v>
      </c>
      <c r="O70" s="139">
        <f t="shared" si="31"/>
        <v>0.7064577615</v>
      </c>
      <c r="P70" s="139">
        <f t="shared" si="31"/>
        <v>0.6177793912</v>
      </c>
      <c r="Q70" s="139">
        <f t="shared" si="31"/>
        <v>1.097118829</v>
      </c>
      <c r="R70" s="140">
        <f t="shared" si="31"/>
        <v>1</v>
      </c>
      <c r="S70" s="139">
        <f t="shared" si="31"/>
        <v>0.3831305141</v>
      </c>
      <c r="T70" s="139">
        <f t="shared" si="31"/>
        <v>0.2423130131</v>
      </c>
      <c r="U70" s="139">
        <f t="shared" si="31"/>
        <v>0.7064577615</v>
      </c>
      <c r="V70" s="139">
        <f t="shared" si="31"/>
        <v>0.6906983569</v>
      </c>
      <c r="W70" s="139">
        <f t="shared" si="31"/>
        <v>0.6906983569</v>
      </c>
      <c r="X70" s="139">
        <f t="shared" si="31"/>
        <v>0.5418283692</v>
      </c>
      <c r="Y70" s="139">
        <f t="shared" si="31"/>
        <v>0.6177793912</v>
      </c>
      <c r="Z70" s="139">
        <f t="shared" si="31"/>
        <v>0.2423130131</v>
      </c>
      <c r="AA70" s="139">
        <f t="shared" si="31"/>
        <v>0.8117385478</v>
      </c>
      <c r="AB70" s="120"/>
    </row>
    <row r="71">
      <c r="I71" s="106"/>
      <c r="J71" s="100"/>
      <c r="K71" t="s">
        <v>82</v>
      </c>
      <c r="L71" s="139">
        <f t="shared" ref="L71:AA71" si="32">lookup(L$63,$K$8:$K$23,$Q$8:$Q$23)/lookup($K71,$K$8:$K$23,$Q$8:$Q$23)</f>
        <v>0.4472135955</v>
      </c>
      <c r="M71" s="139">
        <f t="shared" si="32"/>
        <v>1.843908891</v>
      </c>
      <c r="N71" s="139">
        <f t="shared" si="32"/>
        <v>2.357022604</v>
      </c>
      <c r="O71" s="139">
        <f t="shared" si="32"/>
        <v>1.843908891</v>
      </c>
      <c r="P71" s="139">
        <f t="shared" si="32"/>
        <v>1.61245155</v>
      </c>
      <c r="Q71" s="139">
        <f t="shared" si="32"/>
        <v>2.863564213</v>
      </c>
      <c r="R71" s="139">
        <f t="shared" si="32"/>
        <v>2.610076627</v>
      </c>
      <c r="S71" s="140">
        <f t="shared" si="32"/>
        <v>1</v>
      </c>
      <c r="T71" s="139">
        <f t="shared" si="32"/>
        <v>0.632455532</v>
      </c>
      <c r="U71" s="139">
        <f t="shared" si="32"/>
        <v>1.843908891</v>
      </c>
      <c r="V71" s="139">
        <f t="shared" si="32"/>
        <v>1.802775638</v>
      </c>
      <c r="W71" s="139">
        <f t="shared" si="32"/>
        <v>1.802775638</v>
      </c>
      <c r="X71" s="139">
        <f t="shared" si="32"/>
        <v>1.414213562</v>
      </c>
      <c r="Y71" s="139">
        <f t="shared" si="32"/>
        <v>1.61245155</v>
      </c>
      <c r="Z71" s="139">
        <f t="shared" si="32"/>
        <v>0.632455532</v>
      </c>
      <c r="AA71" s="139">
        <f t="shared" si="32"/>
        <v>2.118699811</v>
      </c>
      <c r="AB71" s="119"/>
    </row>
    <row r="72">
      <c r="I72" s="106"/>
      <c r="J72" s="100"/>
      <c r="K72" t="s">
        <v>72</v>
      </c>
      <c r="L72" s="139">
        <f t="shared" ref="L72:AA72" si="33">lookup(L$63,$K$8:$K$23,$Q$8:$Q$23)/lookup($K72,$K$8:$K$23,$Q$8:$Q$23)</f>
        <v>0.7071067812</v>
      </c>
      <c r="M72" s="139">
        <f t="shared" si="33"/>
        <v>2.915475947</v>
      </c>
      <c r="N72" s="139">
        <f t="shared" si="33"/>
        <v>3.726779962</v>
      </c>
      <c r="O72" s="139">
        <f t="shared" si="33"/>
        <v>2.915475947</v>
      </c>
      <c r="P72" s="139">
        <f t="shared" si="33"/>
        <v>2.549509757</v>
      </c>
      <c r="Q72" s="139">
        <f t="shared" si="33"/>
        <v>4.527692569</v>
      </c>
      <c r="R72" s="139">
        <f t="shared" si="33"/>
        <v>4.126893505</v>
      </c>
      <c r="S72" s="139">
        <f t="shared" si="33"/>
        <v>1.58113883</v>
      </c>
      <c r="T72" s="140">
        <f t="shared" si="33"/>
        <v>1</v>
      </c>
      <c r="U72" s="139">
        <f t="shared" si="33"/>
        <v>2.915475947</v>
      </c>
      <c r="V72" s="139">
        <f t="shared" si="33"/>
        <v>2.850438563</v>
      </c>
      <c r="W72" s="139">
        <f t="shared" si="33"/>
        <v>2.850438563</v>
      </c>
      <c r="X72" s="139">
        <f t="shared" si="33"/>
        <v>2.236067977</v>
      </c>
      <c r="Y72" s="139">
        <f t="shared" si="33"/>
        <v>2.549509757</v>
      </c>
      <c r="Z72" s="139">
        <f t="shared" si="33"/>
        <v>1</v>
      </c>
      <c r="AA72" s="139">
        <f t="shared" si="33"/>
        <v>3.34995854</v>
      </c>
      <c r="AB72" s="119"/>
    </row>
    <row r="73">
      <c r="I73" s="106"/>
      <c r="J73" s="100"/>
      <c r="K73" t="s">
        <v>64</v>
      </c>
      <c r="L73" s="139">
        <f t="shared" ref="L73:AA73" si="34">lookup(L$63,$K$8:$K$23,$Q$8:$Q$23)/lookup($K73,$K$8:$K$23,$Q$8:$Q$23)</f>
        <v>0.242535625</v>
      </c>
      <c r="M73" s="139">
        <f t="shared" si="34"/>
        <v>1</v>
      </c>
      <c r="N73" s="139">
        <f t="shared" si="34"/>
        <v>1.278274981</v>
      </c>
      <c r="O73" s="139">
        <f t="shared" si="34"/>
        <v>1</v>
      </c>
      <c r="P73" s="139">
        <f t="shared" si="34"/>
        <v>0.8744746322</v>
      </c>
      <c r="Q73" s="139">
        <f t="shared" si="34"/>
        <v>1.552985739</v>
      </c>
      <c r="R73" s="139">
        <f t="shared" si="34"/>
        <v>1.415512794</v>
      </c>
      <c r="S73" s="139">
        <f t="shared" si="34"/>
        <v>0.5423261445</v>
      </c>
      <c r="T73" s="139">
        <f t="shared" si="34"/>
        <v>0.3429971703</v>
      </c>
      <c r="U73" s="140">
        <f t="shared" si="34"/>
        <v>1</v>
      </c>
      <c r="V73" s="139">
        <f t="shared" si="34"/>
        <v>0.9776923611</v>
      </c>
      <c r="W73" s="139">
        <f t="shared" si="34"/>
        <v>0.9776923611</v>
      </c>
      <c r="X73" s="139">
        <f t="shared" si="34"/>
        <v>0.7669649888</v>
      </c>
      <c r="Y73" s="139">
        <f t="shared" si="34"/>
        <v>0.8744746322</v>
      </c>
      <c r="Z73" s="139">
        <f t="shared" si="34"/>
        <v>0.3429971703</v>
      </c>
      <c r="AA73" s="139">
        <f t="shared" si="34"/>
        <v>1.1490263</v>
      </c>
      <c r="AB73" s="119"/>
    </row>
    <row r="74">
      <c r="I74" s="106"/>
      <c r="J74" s="100"/>
      <c r="K74" t="s">
        <v>69</v>
      </c>
      <c r="L74" s="139">
        <f t="shared" ref="L74:AA74" si="35">lookup(L$63,$K$8:$K$23,$Q$8:$Q$23)/lookup($K74,$K$8:$K$23,$Q$8:$Q$23)</f>
        <v>0.2480694692</v>
      </c>
      <c r="M74" s="139">
        <f t="shared" si="35"/>
        <v>1.022816624</v>
      </c>
      <c r="N74" s="139">
        <f t="shared" si="35"/>
        <v>1.307440901</v>
      </c>
      <c r="O74" s="139">
        <f t="shared" si="35"/>
        <v>1.022816624</v>
      </c>
      <c r="P74" s="139">
        <f t="shared" si="35"/>
        <v>0.894427191</v>
      </c>
      <c r="Q74" s="139">
        <f t="shared" si="35"/>
        <v>1.588419631</v>
      </c>
      <c r="R74" s="139">
        <f t="shared" si="35"/>
        <v>1.447810017</v>
      </c>
      <c r="S74" s="139">
        <f t="shared" si="35"/>
        <v>0.5547001962</v>
      </c>
      <c r="T74" s="139">
        <f t="shared" si="35"/>
        <v>0.3508232077</v>
      </c>
      <c r="U74" s="139">
        <f t="shared" si="35"/>
        <v>1.022816624</v>
      </c>
      <c r="V74" s="140">
        <f t="shared" si="35"/>
        <v>1</v>
      </c>
      <c r="W74" s="139">
        <f t="shared" si="35"/>
        <v>1</v>
      </c>
      <c r="X74" s="139">
        <f t="shared" si="35"/>
        <v>0.7844645406</v>
      </c>
      <c r="Y74" s="139">
        <f t="shared" si="35"/>
        <v>0.894427191</v>
      </c>
      <c r="Z74" s="139">
        <f t="shared" si="35"/>
        <v>0.3508232077</v>
      </c>
      <c r="AA74" s="139">
        <f t="shared" si="35"/>
        <v>1.175243201</v>
      </c>
      <c r="AB74" s="119"/>
    </row>
    <row r="75">
      <c r="I75" s="106"/>
      <c r="J75" s="100"/>
      <c r="K75" t="s">
        <v>67</v>
      </c>
      <c r="L75" s="139">
        <f t="shared" ref="L75:AA75" si="36">lookup(L$63,$K$8:$K$23,$Q$8:$Q$23)/lookup($K75,$K$8:$K$23,$Q$8:$Q$23)</f>
        <v>0.2480694692</v>
      </c>
      <c r="M75" s="139">
        <f t="shared" si="36"/>
        <v>1.022816624</v>
      </c>
      <c r="N75" s="139">
        <f t="shared" si="36"/>
        <v>1.307440901</v>
      </c>
      <c r="O75" s="139">
        <f t="shared" si="36"/>
        <v>1.022816624</v>
      </c>
      <c r="P75" s="139">
        <f t="shared" si="36"/>
        <v>0.894427191</v>
      </c>
      <c r="Q75" s="139">
        <f t="shared" si="36"/>
        <v>1.588419631</v>
      </c>
      <c r="R75" s="139">
        <f t="shared" si="36"/>
        <v>1.447810017</v>
      </c>
      <c r="S75" s="139">
        <f t="shared" si="36"/>
        <v>0.5547001962</v>
      </c>
      <c r="T75" s="139">
        <f t="shared" si="36"/>
        <v>0.3508232077</v>
      </c>
      <c r="U75" s="139">
        <f t="shared" si="36"/>
        <v>1.022816624</v>
      </c>
      <c r="V75" s="139">
        <f t="shared" si="36"/>
        <v>1</v>
      </c>
      <c r="W75" s="140">
        <f t="shared" si="36"/>
        <v>1</v>
      </c>
      <c r="X75" s="139">
        <f t="shared" si="36"/>
        <v>0.7844645406</v>
      </c>
      <c r="Y75" s="139">
        <f t="shared" si="36"/>
        <v>0.894427191</v>
      </c>
      <c r="Z75" s="139">
        <f t="shared" si="36"/>
        <v>0.3508232077</v>
      </c>
      <c r="AA75" s="139">
        <f t="shared" si="36"/>
        <v>1.175243201</v>
      </c>
      <c r="AB75" s="119"/>
    </row>
    <row r="76">
      <c r="I76" s="106"/>
      <c r="J76" s="100"/>
      <c r="K76" t="s">
        <v>70</v>
      </c>
      <c r="L76" s="139">
        <f t="shared" ref="L76:AA76" si="37">lookup(L$63,$K$8:$K$23,$Q$8:$Q$23)/lookup($K76,$K$8:$K$23,$Q$8:$Q$23)</f>
        <v>0.316227766</v>
      </c>
      <c r="M76" s="139">
        <f t="shared" si="37"/>
        <v>1.303840481</v>
      </c>
      <c r="N76" s="139">
        <f t="shared" si="37"/>
        <v>1.666666667</v>
      </c>
      <c r="O76" s="139">
        <f t="shared" si="37"/>
        <v>1.303840481</v>
      </c>
      <c r="P76" s="139">
        <f t="shared" si="37"/>
        <v>1.140175425</v>
      </c>
      <c r="Q76" s="139">
        <f t="shared" si="37"/>
        <v>2.024845673</v>
      </c>
      <c r="R76" s="139">
        <f t="shared" si="37"/>
        <v>1.845602883</v>
      </c>
      <c r="S76" s="139">
        <f t="shared" si="37"/>
        <v>0.7071067812</v>
      </c>
      <c r="T76" s="139">
        <f t="shared" si="37"/>
        <v>0.4472135955</v>
      </c>
      <c r="U76" s="139">
        <f t="shared" si="37"/>
        <v>1.303840481</v>
      </c>
      <c r="V76" s="139">
        <f t="shared" si="37"/>
        <v>1.274754878</v>
      </c>
      <c r="W76" s="139">
        <f t="shared" si="37"/>
        <v>1.274754878</v>
      </c>
      <c r="X76" s="140">
        <f t="shared" si="37"/>
        <v>1</v>
      </c>
      <c r="Y76" s="139">
        <f t="shared" si="37"/>
        <v>1.140175425</v>
      </c>
      <c r="Z76" s="139">
        <f t="shared" si="37"/>
        <v>0.4472135955</v>
      </c>
      <c r="AA76" s="139">
        <f t="shared" si="37"/>
        <v>1.498147004</v>
      </c>
      <c r="AB76" s="119"/>
    </row>
    <row r="77">
      <c r="I77" s="106"/>
      <c r="J77" s="100"/>
      <c r="K77" t="s">
        <v>59</v>
      </c>
      <c r="L77" s="139">
        <f t="shared" ref="L77:AA77" si="38">lookup(L$63,$K$8:$K$23,$Q$8:$Q$23)/lookup($K77,$K$8:$K$23,$Q$8:$Q$23)</f>
        <v>0.2773500981</v>
      </c>
      <c r="M77" s="139">
        <f t="shared" si="38"/>
        <v>1.14354375</v>
      </c>
      <c r="N77" s="139">
        <f t="shared" si="38"/>
        <v>1.461763366</v>
      </c>
      <c r="O77" s="139">
        <f t="shared" si="38"/>
        <v>1.14354375</v>
      </c>
      <c r="P77" s="139">
        <f t="shared" si="38"/>
        <v>1</v>
      </c>
      <c r="Q77" s="139">
        <f t="shared" si="38"/>
        <v>1.775907135</v>
      </c>
      <c r="R77" s="139">
        <f t="shared" si="38"/>
        <v>1.618700809</v>
      </c>
      <c r="S77" s="139">
        <f t="shared" si="38"/>
        <v>0.6201736729</v>
      </c>
      <c r="T77" s="139">
        <f t="shared" si="38"/>
        <v>0.3922322703</v>
      </c>
      <c r="U77" s="139">
        <f t="shared" si="38"/>
        <v>1.14354375</v>
      </c>
      <c r="V77" s="139">
        <f t="shared" si="38"/>
        <v>1.118033989</v>
      </c>
      <c r="W77" s="139">
        <f t="shared" si="38"/>
        <v>1.118033989</v>
      </c>
      <c r="X77" s="139">
        <f t="shared" si="38"/>
        <v>0.8770580193</v>
      </c>
      <c r="Y77" s="140">
        <f t="shared" si="38"/>
        <v>1</v>
      </c>
      <c r="Z77" s="139">
        <f t="shared" si="38"/>
        <v>0.3922322703</v>
      </c>
      <c r="AA77" s="139">
        <f t="shared" si="38"/>
        <v>1.313961844</v>
      </c>
      <c r="AB77" s="119"/>
    </row>
    <row r="78">
      <c r="I78" s="106"/>
      <c r="J78" s="100"/>
      <c r="K78" s="85" t="s">
        <v>61</v>
      </c>
      <c r="L78" s="139">
        <f t="shared" ref="L78:AA78" si="39">lookup(L$63,$K$8:$K$23,$Q$8:$Q$23)/lookup($K78,$K$8:$K$23,$Q$8:$Q$23)</f>
        <v>0.7071067812</v>
      </c>
      <c r="M78" s="139">
        <f t="shared" si="39"/>
        <v>2.915475947</v>
      </c>
      <c r="N78" s="139">
        <f t="shared" si="39"/>
        <v>3.726779962</v>
      </c>
      <c r="O78" s="139">
        <f t="shared" si="39"/>
        <v>2.915475947</v>
      </c>
      <c r="P78" s="139">
        <f t="shared" si="39"/>
        <v>2.549509757</v>
      </c>
      <c r="Q78" s="139">
        <f t="shared" si="39"/>
        <v>4.527692569</v>
      </c>
      <c r="R78" s="139">
        <f t="shared" si="39"/>
        <v>4.126893505</v>
      </c>
      <c r="S78" s="139">
        <f t="shared" si="39"/>
        <v>1.58113883</v>
      </c>
      <c r="T78" s="139">
        <f t="shared" si="39"/>
        <v>1</v>
      </c>
      <c r="U78" s="139">
        <f t="shared" si="39"/>
        <v>2.915475947</v>
      </c>
      <c r="V78" s="139">
        <f t="shared" si="39"/>
        <v>2.850438563</v>
      </c>
      <c r="W78" s="139">
        <f t="shared" si="39"/>
        <v>2.850438563</v>
      </c>
      <c r="X78" s="139">
        <f t="shared" si="39"/>
        <v>2.236067977</v>
      </c>
      <c r="Y78" s="139">
        <f t="shared" si="39"/>
        <v>2.549509757</v>
      </c>
      <c r="Z78" s="140">
        <f t="shared" si="39"/>
        <v>1</v>
      </c>
      <c r="AA78" s="139">
        <f t="shared" si="39"/>
        <v>3.34995854</v>
      </c>
      <c r="AB78" s="119"/>
    </row>
    <row r="79">
      <c r="I79" s="106"/>
      <c r="J79" s="100"/>
      <c r="K79" s="85" t="s">
        <v>81</v>
      </c>
      <c r="L79" s="139">
        <f t="shared" ref="L79:AA79" si="40">lookup(L$63,$K$8:$K$23,$Q$8:$Q$23)/lookup($K79,$K$8:$K$23,$Q$8:$Q$23)</f>
        <v>0.2110792634</v>
      </c>
      <c r="M79" s="139">
        <f t="shared" si="40"/>
        <v>0.8703020985</v>
      </c>
      <c r="N79" s="139">
        <f t="shared" si="40"/>
        <v>1.112485399</v>
      </c>
      <c r="O79" s="139">
        <f t="shared" si="40"/>
        <v>0.8703020985</v>
      </c>
      <c r="P79" s="139">
        <f t="shared" si="40"/>
        <v>0.7610571074</v>
      </c>
      <c r="Q79" s="139">
        <f t="shared" si="40"/>
        <v>1.351566748</v>
      </c>
      <c r="R79" s="139">
        <f t="shared" si="40"/>
        <v>1.231923755</v>
      </c>
      <c r="S79" s="139">
        <f t="shared" si="40"/>
        <v>0.4719875816</v>
      </c>
      <c r="T79" s="139">
        <f t="shared" si="40"/>
        <v>0.2985111571</v>
      </c>
      <c r="U79" s="139">
        <f t="shared" si="40"/>
        <v>0.8703020985</v>
      </c>
      <c r="V79" s="139">
        <f t="shared" si="40"/>
        <v>0.8508877135</v>
      </c>
      <c r="W79" s="139">
        <f t="shared" si="40"/>
        <v>0.8508877135</v>
      </c>
      <c r="X79" s="139">
        <f t="shared" si="40"/>
        <v>0.6674912392</v>
      </c>
      <c r="Y79" s="139">
        <f t="shared" si="40"/>
        <v>0.7610571074</v>
      </c>
      <c r="Z79" s="139">
        <f t="shared" si="40"/>
        <v>0.2985111571</v>
      </c>
      <c r="AA79" s="140">
        <f t="shared" si="40"/>
        <v>1</v>
      </c>
      <c r="AB79" s="119"/>
    </row>
    <row r="80">
      <c r="L80" s="91"/>
      <c r="M80" s="91"/>
      <c r="N80" s="91"/>
      <c r="O80" s="91"/>
      <c r="P80" s="91"/>
      <c r="Q80" s="91"/>
      <c r="R80" s="91"/>
      <c r="S80" s="91"/>
      <c r="T80" s="91"/>
      <c r="U80" s="91"/>
      <c r="V80" s="91"/>
      <c r="W80" s="91"/>
      <c r="X80" s="91"/>
      <c r="Y80" s="91"/>
      <c r="Z80" s="91"/>
      <c r="AA80" s="91"/>
      <c r="AB80" s="116"/>
    </row>
    <row r="81" ht="54.0" customHeight="1">
      <c r="D81" s="67" t="s">
        <v>33</v>
      </c>
      <c r="E81" s="67"/>
      <c r="K81" s="76" t="s">
        <v>55</v>
      </c>
      <c r="L81" s="91" t="s">
        <v>63</v>
      </c>
      <c r="M81" s="91" t="s">
        <v>66</v>
      </c>
      <c r="N81" s="91" t="s">
        <v>71</v>
      </c>
      <c r="O81" s="91" t="s">
        <v>65</v>
      </c>
      <c r="P81" s="91" t="s">
        <v>68</v>
      </c>
      <c r="Q81" s="91" t="s">
        <v>62</v>
      </c>
      <c r="R81" s="91" t="s">
        <v>60</v>
      </c>
      <c r="S81" s="91" t="s">
        <v>82</v>
      </c>
      <c r="T81" s="91" t="s">
        <v>72</v>
      </c>
      <c r="U81" s="91" t="s">
        <v>64</v>
      </c>
      <c r="V81" s="91" t="s">
        <v>69</v>
      </c>
      <c r="W81" s="91" t="s">
        <v>67</v>
      </c>
      <c r="X81" s="91" t="s">
        <v>70</v>
      </c>
      <c r="Y81" s="91" t="s">
        <v>59</v>
      </c>
      <c r="Z81" s="104" t="s">
        <v>61</v>
      </c>
      <c r="AA81" s="104" t="s">
        <v>81</v>
      </c>
      <c r="AB81" s="112" t="s">
        <v>33</v>
      </c>
    </row>
    <row r="82">
      <c r="D82" s="106" t="s">
        <v>87</v>
      </c>
      <c r="I82" s="106"/>
      <c r="J82" s="100"/>
      <c r="K82" t="s">
        <v>63</v>
      </c>
      <c r="L82" s="113">
        <f t="shared" ref="L82:AA82" si="41">L64*L28</f>
        <v>0</v>
      </c>
      <c r="M82" s="114">
        <f t="shared" si="41"/>
        <v>0</v>
      </c>
      <c r="N82" s="114">
        <f t="shared" si="41"/>
        <v>0</v>
      </c>
      <c r="O82" s="114">
        <f t="shared" si="41"/>
        <v>0</v>
      </c>
      <c r="P82" s="114">
        <f t="shared" si="41"/>
        <v>0</v>
      </c>
      <c r="Q82" s="114">
        <f t="shared" si="41"/>
        <v>0</v>
      </c>
      <c r="R82" s="114">
        <f t="shared" si="41"/>
        <v>0</v>
      </c>
      <c r="S82" s="114">
        <f t="shared" si="41"/>
        <v>0</v>
      </c>
      <c r="T82" s="114">
        <f t="shared" si="41"/>
        <v>0</v>
      </c>
      <c r="U82" s="114">
        <f t="shared" si="41"/>
        <v>0</v>
      </c>
      <c r="V82" s="114">
        <f t="shared" si="41"/>
        <v>0</v>
      </c>
      <c r="W82" s="114">
        <f t="shared" si="41"/>
        <v>0</v>
      </c>
      <c r="X82" s="114">
        <f t="shared" si="41"/>
        <v>0</v>
      </c>
      <c r="Y82" s="114">
        <f t="shared" si="41"/>
        <v>0</v>
      </c>
      <c r="Z82" s="114">
        <f t="shared" si="41"/>
        <v>0</v>
      </c>
      <c r="AA82" s="114">
        <f t="shared" si="41"/>
        <v>0</v>
      </c>
      <c r="AB82" s="115">
        <f t="shared" ref="AB82:AB97" si="43">sum(L82:AA82)</f>
        <v>0</v>
      </c>
    </row>
    <row r="83">
      <c r="I83" s="106"/>
      <c r="J83" s="100"/>
      <c r="K83" t="s">
        <v>66</v>
      </c>
      <c r="L83" s="114">
        <f t="shared" ref="L83:AA83" si="42">L65*L29</f>
        <v>0</v>
      </c>
      <c r="M83" s="113">
        <f t="shared" si="42"/>
        <v>0</v>
      </c>
      <c r="N83" s="114">
        <f t="shared" si="42"/>
        <v>0</v>
      </c>
      <c r="O83" s="114">
        <f t="shared" si="42"/>
        <v>0</v>
      </c>
      <c r="P83" s="114">
        <f t="shared" si="42"/>
        <v>0</v>
      </c>
      <c r="Q83" s="114">
        <f t="shared" si="42"/>
        <v>0</v>
      </c>
      <c r="R83" s="114">
        <f t="shared" si="42"/>
        <v>0</v>
      </c>
      <c r="S83" s="114">
        <f t="shared" si="42"/>
        <v>0</v>
      </c>
      <c r="T83" s="114">
        <f t="shared" si="42"/>
        <v>0</v>
      </c>
      <c r="U83" s="114">
        <f t="shared" si="42"/>
        <v>0</v>
      </c>
      <c r="V83" s="114">
        <f t="shared" si="42"/>
        <v>0</v>
      </c>
      <c r="W83" s="114">
        <f t="shared" si="42"/>
        <v>0</v>
      </c>
      <c r="X83" s="114">
        <f t="shared" si="42"/>
        <v>0</v>
      </c>
      <c r="Y83" s="114">
        <f t="shared" si="42"/>
        <v>3.497898529</v>
      </c>
      <c r="Z83" s="114">
        <f t="shared" si="42"/>
        <v>0</v>
      </c>
      <c r="AA83" s="114">
        <f t="shared" si="42"/>
        <v>0</v>
      </c>
      <c r="AB83" s="115">
        <f t="shared" si="43"/>
        <v>3.497898529</v>
      </c>
    </row>
    <row r="84">
      <c r="I84" s="106"/>
      <c r="J84" s="100"/>
      <c r="K84" t="s">
        <v>71</v>
      </c>
      <c r="L84" s="114">
        <f t="shared" ref="L84:AA84" si="44">L66*L30</f>
        <v>0</v>
      </c>
      <c r="M84" s="114">
        <f t="shared" si="44"/>
        <v>0</v>
      </c>
      <c r="N84" s="113">
        <f t="shared" si="44"/>
        <v>0</v>
      </c>
      <c r="O84" s="114">
        <f t="shared" si="44"/>
        <v>0</v>
      </c>
      <c r="P84" s="114">
        <f t="shared" si="44"/>
        <v>3.420526275</v>
      </c>
      <c r="Q84" s="114">
        <f t="shared" si="44"/>
        <v>0</v>
      </c>
      <c r="R84" s="114">
        <f t="shared" si="44"/>
        <v>3.322085189</v>
      </c>
      <c r="S84" s="114">
        <f t="shared" si="44"/>
        <v>0</v>
      </c>
      <c r="T84" s="114">
        <f t="shared" si="44"/>
        <v>0</v>
      </c>
      <c r="U84" s="114">
        <f t="shared" si="44"/>
        <v>0</v>
      </c>
      <c r="V84" s="114">
        <f t="shared" si="44"/>
        <v>0</v>
      </c>
      <c r="W84" s="114">
        <f t="shared" si="44"/>
        <v>0</v>
      </c>
      <c r="X84" s="114">
        <f t="shared" si="44"/>
        <v>0</v>
      </c>
      <c r="Y84" s="114">
        <f t="shared" si="44"/>
        <v>0</v>
      </c>
      <c r="Z84" s="114">
        <f t="shared" si="44"/>
        <v>1.341640786</v>
      </c>
      <c r="AA84" s="114">
        <f t="shared" si="44"/>
        <v>0</v>
      </c>
      <c r="AB84" s="115">
        <f t="shared" si="43"/>
        <v>8.08425225</v>
      </c>
    </row>
    <row r="85">
      <c r="I85" s="106"/>
      <c r="J85" s="100"/>
      <c r="K85" t="s">
        <v>65</v>
      </c>
      <c r="L85" s="114">
        <f t="shared" ref="L85:AA85" si="45">L67*L31</f>
        <v>0</v>
      </c>
      <c r="M85" s="114">
        <f t="shared" si="45"/>
        <v>0</v>
      </c>
      <c r="N85" s="114">
        <f t="shared" si="45"/>
        <v>0</v>
      </c>
      <c r="O85" s="113">
        <f t="shared" si="45"/>
        <v>0</v>
      </c>
      <c r="P85" s="114">
        <f t="shared" si="45"/>
        <v>0</v>
      </c>
      <c r="Q85" s="114">
        <f t="shared" si="45"/>
        <v>6.211942956</v>
      </c>
      <c r="R85" s="114">
        <f t="shared" si="45"/>
        <v>0</v>
      </c>
      <c r="S85" s="114">
        <f t="shared" si="45"/>
        <v>0</v>
      </c>
      <c r="T85" s="114">
        <f t="shared" si="45"/>
        <v>0</v>
      </c>
      <c r="U85" s="114">
        <f t="shared" si="45"/>
        <v>0</v>
      </c>
      <c r="V85" s="114">
        <f t="shared" si="45"/>
        <v>0</v>
      </c>
      <c r="W85" s="114">
        <f t="shared" si="45"/>
        <v>0</v>
      </c>
      <c r="X85" s="114">
        <f t="shared" si="45"/>
        <v>0</v>
      </c>
      <c r="Y85" s="114">
        <f t="shared" si="45"/>
        <v>0</v>
      </c>
      <c r="Z85" s="114">
        <f t="shared" si="45"/>
        <v>0</v>
      </c>
      <c r="AA85" s="114">
        <f t="shared" si="45"/>
        <v>0</v>
      </c>
      <c r="AB85" s="115">
        <f t="shared" si="43"/>
        <v>6.211942956</v>
      </c>
    </row>
    <row r="86">
      <c r="I86" s="106"/>
      <c r="J86" s="100"/>
      <c r="K86" t="s">
        <v>68</v>
      </c>
      <c r="L86" s="114">
        <f t="shared" ref="L86:AA86" si="46">L68*L32</f>
        <v>0</v>
      </c>
      <c r="M86" s="114">
        <f t="shared" si="46"/>
        <v>0</v>
      </c>
      <c r="N86" s="114">
        <f t="shared" si="46"/>
        <v>1.461763366</v>
      </c>
      <c r="O86" s="114">
        <f t="shared" si="46"/>
        <v>0</v>
      </c>
      <c r="P86" s="113">
        <f t="shared" si="46"/>
        <v>0</v>
      </c>
      <c r="Q86" s="114">
        <f t="shared" si="46"/>
        <v>0</v>
      </c>
      <c r="R86" s="114">
        <f t="shared" si="46"/>
        <v>0</v>
      </c>
      <c r="S86" s="114">
        <f t="shared" si="46"/>
        <v>0</v>
      </c>
      <c r="T86" s="114">
        <f t="shared" si="46"/>
        <v>0</v>
      </c>
      <c r="U86" s="114">
        <f t="shared" si="46"/>
        <v>0</v>
      </c>
      <c r="V86" s="114">
        <f t="shared" si="46"/>
        <v>0</v>
      </c>
      <c r="W86" s="114">
        <f t="shared" si="46"/>
        <v>0</v>
      </c>
      <c r="X86" s="114">
        <f t="shared" si="46"/>
        <v>4.385290097</v>
      </c>
      <c r="Y86" s="114">
        <f t="shared" si="46"/>
        <v>0</v>
      </c>
      <c r="Z86" s="114">
        <f t="shared" si="46"/>
        <v>0</v>
      </c>
      <c r="AA86" s="114">
        <f t="shared" si="46"/>
        <v>0</v>
      </c>
      <c r="AB86" s="115">
        <f t="shared" si="43"/>
        <v>5.847053462</v>
      </c>
    </row>
    <row r="87">
      <c r="I87" s="106"/>
      <c r="J87" s="100"/>
      <c r="K87" t="s">
        <v>62</v>
      </c>
      <c r="L87" s="114">
        <f t="shared" ref="L87:AA87" si="47">L69*L33</f>
        <v>0</v>
      </c>
      <c r="M87" s="114">
        <f t="shared" si="47"/>
        <v>0</v>
      </c>
      <c r="N87" s="114">
        <f t="shared" si="47"/>
        <v>0</v>
      </c>
      <c r="O87" s="114">
        <f t="shared" si="47"/>
        <v>3.219604581</v>
      </c>
      <c r="P87" s="114">
        <f t="shared" si="47"/>
        <v>0</v>
      </c>
      <c r="Q87" s="113">
        <f t="shared" si="47"/>
        <v>0</v>
      </c>
      <c r="R87" s="114">
        <f t="shared" si="47"/>
        <v>4.557391477</v>
      </c>
      <c r="S87" s="114">
        <f t="shared" si="47"/>
        <v>0</v>
      </c>
      <c r="T87" s="114">
        <f t="shared" si="47"/>
        <v>0</v>
      </c>
      <c r="U87" s="114">
        <f t="shared" si="47"/>
        <v>0</v>
      </c>
      <c r="V87" s="114">
        <f t="shared" si="47"/>
        <v>0</v>
      </c>
      <c r="W87" s="114">
        <f t="shared" si="47"/>
        <v>0</v>
      </c>
      <c r="X87" s="114">
        <f t="shared" si="47"/>
        <v>0</v>
      </c>
      <c r="Y87" s="114">
        <f t="shared" si="47"/>
        <v>2.815462532</v>
      </c>
      <c r="Z87" s="114">
        <f t="shared" si="47"/>
        <v>0</v>
      </c>
      <c r="AA87" s="114">
        <f t="shared" si="47"/>
        <v>3.699410339</v>
      </c>
      <c r="AB87" s="115">
        <f t="shared" si="43"/>
        <v>14.29186893</v>
      </c>
    </row>
    <row r="88">
      <c r="I88" s="106"/>
      <c r="J88" s="100"/>
      <c r="K88" t="s">
        <v>60</v>
      </c>
      <c r="L88" s="114">
        <f t="shared" ref="L88:AA88" si="48">L70*L34</f>
        <v>0</v>
      </c>
      <c r="M88" s="114">
        <f t="shared" si="48"/>
        <v>0</v>
      </c>
      <c r="N88" s="114">
        <f t="shared" si="48"/>
        <v>4.51523641</v>
      </c>
      <c r="O88" s="114">
        <f t="shared" si="48"/>
        <v>0</v>
      </c>
      <c r="P88" s="114">
        <f t="shared" si="48"/>
        <v>0</v>
      </c>
      <c r="Q88" s="114">
        <f t="shared" si="48"/>
        <v>2.194237658</v>
      </c>
      <c r="R88" s="113">
        <f t="shared" si="48"/>
        <v>0</v>
      </c>
      <c r="S88" s="114">
        <f t="shared" si="48"/>
        <v>0</v>
      </c>
      <c r="T88" s="114">
        <f t="shared" si="48"/>
        <v>1.211565066</v>
      </c>
      <c r="U88" s="114">
        <f t="shared" si="48"/>
        <v>0</v>
      </c>
      <c r="V88" s="114">
        <f t="shared" si="48"/>
        <v>3.453491784</v>
      </c>
      <c r="W88" s="114">
        <f t="shared" si="48"/>
        <v>0</v>
      </c>
      <c r="X88" s="114">
        <f t="shared" si="48"/>
        <v>0</v>
      </c>
      <c r="Y88" s="114">
        <f t="shared" si="48"/>
        <v>0</v>
      </c>
      <c r="Z88" s="114">
        <f t="shared" si="48"/>
        <v>0</v>
      </c>
      <c r="AA88" s="114">
        <f t="shared" si="48"/>
        <v>0</v>
      </c>
      <c r="AB88" s="115">
        <f t="shared" si="43"/>
        <v>11.37453092</v>
      </c>
    </row>
    <row r="89">
      <c r="I89" s="106"/>
      <c r="J89" s="100"/>
      <c r="K89" t="s">
        <v>82</v>
      </c>
      <c r="L89" s="114">
        <f t="shared" ref="L89:AA89" si="49">L71*L35</f>
        <v>0</v>
      </c>
      <c r="M89" s="114">
        <f t="shared" si="49"/>
        <v>0</v>
      </c>
      <c r="N89" s="114">
        <f t="shared" si="49"/>
        <v>0</v>
      </c>
      <c r="O89" s="114">
        <f t="shared" si="49"/>
        <v>0</v>
      </c>
      <c r="P89" s="114">
        <f t="shared" si="49"/>
        <v>0</v>
      </c>
      <c r="Q89" s="114">
        <f t="shared" si="49"/>
        <v>0</v>
      </c>
      <c r="R89" s="114">
        <f t="shared" si="49"/>
        <v>0</v>
      </c>
      <c r="S89" s="113">
        <f t="shared" si="49"/>
        <v>0</v>
      </c>
      <c r="T89" s="114">
        <f t="shared" si="49"/>
        <v>0</v>
      </c>
      <c r="U89" s="114">
        <f t="shared" si="49"/>
        <v>0</v>
      </c>
      <c r="V89" s="114">
        <f t="shared" si="49"/>
        <v>0</v>
      </c>
      <c r="W89" s="114">
        <f t="shared" si="49"/>
        <v>3.605551275</v>
      </c>
      <c r="X89" s="114">
        <f t="shared" si="49"/>
        <v>0</v>
      </c>
      <c r="Y89" s="114">
        <f t="shared" si="49"/>
        <v>0</v>
      </c>
      <c r="Z89" s="114">
        <f t="shared" si="49"/>
        <v>0</v>
      </c>
      <c r="AA89" s="114">
        <f t="shared" si="49"/>
        <v>0</v>
      </c>
      <c r="AB89" s="115">
        <f t="shared" si="43"/>
        <v>3.605551275</v>
      </c>
    </row>
    <row r="90">
      <c r="I90" s="106"/>
      <c r="J90" s="100"/>
      <c r="K90" t="s">
        <v>72</v>
      </c>
      <c r="L90" s="114">
        <f t="shared" ref="L90:AA90" si="50">L72*L36</f>
        <v>0</v>
      </c>
      <c r="M90" s="114">
        <f t="shared" si="50"/>
        <v>0</v>
      </c>
      <c r="N90" s="114">
        <f t="shared" si="50"/>
        <v>0</v>
      </c>
      <c r="O90" s="114">
        <f t="shared" si="50"/>
        <v>0</v>
      </c>
      <c r="P90" s="114">
        <f t="shared" si="50"/>
        <v>0</v>
      </c>
      <c r="Q90" s="114">
        <f t="shared" si="50"/>
        <v>0</v>
      </c>
      <c r="R90" s="114">
        <f t="shared" si="50"/>
        <v>4.126893505</v>
      </c>
      <c r="S90" s="114">
        <f t="shared" si="50"/>
        <v>0</v>
      </c>
      <c r="T90" s="113">
        <f t="shared" si="50"/>
        <v>0</v>
      </c>
      <c r="U90" s="114">
        <f t="shared" si="50"/>
        <v>0</v>
      </c>
      <c r="V90" s="114">
        <f t="shared" si="50"/>
        <v>0</v>
      </c>
      <c r="W90" s="114">
        <f t="shared" si="50"/>
        <v>0</v>
      </c>
      <c r="X90" s="114">
        <f t="shared" si="50"/>
        <v>0</v>
      </c>
      <c r="Y90" s="114">
        <f t="shared" si="50"/>
        <v>0</v>
      </c>
      <c r="Z90" s="114">
        <f t="shared" si="50"/>
        <v>0</v>
      </c>
      <c r="AA90" s="114">
        <f t="shared" si="50"/>
        <v>0</v>
      </c>
      <c r="AB90" s="115">
        <f t="shared" si="43"/>
        <v>4.126893505</v>
      </c>
    </row>
    <row r="91">
      <c r="I91" s="106"/>
      <c r="J91" s="100"/>
      <c r="K91" t="s">
        <v>64</v>
      </c>
      <c r="L91" s="114">
        <f t="shared" ref="L91:AA91" si="51">L73*L37</f>
        <v>0</v>
      </c>
      <c r="M91" s="114">
        <f t="shared" si="51"/>
        <v>0</v>
      </c>
      <c r="N91" s="114">
        <f t="shared" si="51"/>
        <v>0</v>
      </c>
      <c r="O91" s="114">
        <f t="shared" si="51"/>
        <v>0</v>
      </c>
      <c r="P91" s="114">
        <f t="shared" si="51"/>
        <v>0</v>
      </c>
      <c r="Q91" s="114">
        <f t="shared" si="51"/>
        <v>0</v>
      </c>
      <c r="R91" s="114">
        <f t="shared" si="51"/>
        <v>0</v>
      </c>
      <c r="S91" s="114">
        <f t="shared" si="51"/>
        <v>0</v>
      </c>
      <c r="T91" s="114">
        <f t="shared" si="51"/>
        <v>0</v>
      </c>
      <c r="U91" s="113">
        <f t="shared" si="51"/>
        <v>0</v>
      </c>
      <c r="V91" s="114">
        <f t="shared" si="51"/>
        <v>3.910769444</v>
      </c>
      <c r="W91" s="114">
        <f t="shared" si="51"/>
        <v>0</v>
      </c>
      <c r="X91" s="114">
        <f t="shared" si="51"/>
        <v>0</v>
      </c>
      <c r="Y91" s="114">
        <f t="shared" si="51"/>
        <v>0</v>
      </c>
      <c r="Z91" s="114">
        <f t="shared" si="51"/>
        <v>0</v>
      </c>
      <c r="AA91" s="114">
        <f t="shared" si="51"/>
        <v>0</v>
      </c>
      <c r="AB91" s="115">
        <f t="shared" si="43"/>
        <v>3.910769444</v>
      </c>
    </row>
    <row r="92">
      <c r="I92" s="106"/>
      <c r="J92" s="100"/>
      <c r="K92" t="s">
        <v>69</v>
      </c>
      <c r="L92" s="114">
        <f t="shared" ref="L92:AA92" si="52">L74*L38</f>
        <v>0</v>
      </c>
      <c r="M92" s="114">
        <f t="shared" si="52"/>
        <v>0</v>
      </c>
      <c r="N92" s="114">
        <f t="shared" si="52"/>
        <v>0</v>
      </c>
      <c r="O92" s="114">
        <f t="shared" si="52"/>
        <v>0</v>
      </c>
      <c r="P92" s="114">
        <f t="shared" si="52"/>
        <v>0</v>
      </c>
      <c r="Q92" s="114">
        <f t="shared" si="52"/>
        <v>0</v>
      </c>
      <c r="R92" s="114">
        <f t="shared" si="52"/>
        <v>2.895620035</v>
      </c>
      <c r="S92" s="114">
        <f t="shared" si="52"/>
        <v>0</v>
      </c>
      <c r="T92" s="114">
        <f t="shared" si="52"/>
        <v>0</v>
      </c>
      <c r="U92" s="114">
        <f t="shared" si="52"/>
        <v>5.11408312</v>
      </c>
      <c r="V92" s="113">
        <f t="shared" si="52"/>
        <v>0</v>
      </c>
      <c r="W92" s="114">
        <f t="shared" si="52"/>
        <v>0</v>
      </c>
      <c r="X92" s="114">
        <f t="shared" si="52"/>
        <v>0</v>
      </c>
      <c r="Y92" s="114">
        <f t="shared" si="52"/>
        <v>0</v>
      </c>
      <c r="Z92" s="114">
        <f t="shared" si="52"/>
        <v>0</v>
      </c>
      <c r="AA92" s="114">
        <f t="shared" si="52"/>
        <v>0</v>
      </c>
      <c r="AB92" s="115">
        <f t="shared" si="43"/>
        <v>8.009703154</v>
      </c>
    </row>
    <row r="93">
      <c r="I93" s="106"/>
      <c r="J93" s="100"/>
      <c r="K93" t="s">
        <v>67</v>
      </c>
      <c r="L93" s="114">
        <f t="shared" ref="L93:AA93" si="53">L75*L39</f>
        <v>0</v>
      </c>
      <c r="M93" s="114">
        <f t="shared" si="53"/>
        <v>0</v>
      </c>
      <c r="N93" s="114">
        <f t="shared" si="53"/>
        <v>0</v>
      </c>
      <c r="O93" s="114">
        <f t="shared" si="53"/>
        <v>0</v>
      </c>
      <c r="P93" s="114">
        <f t="shared" si="53"/>
        <v>0</v>
      </c>
      <c r="Q93" s="114">
        <f t="shared" si="53"/>
        <v>0</v>
      </c>
      <c r="R93" s="114">
        <f t="shared" si="53"/>
        <v>0</v>
      </c>
      <c r="S93" s="114">
        <f t="shared" si="53"/>
        <v>2.773500981</v>
      </c>
      <c r="T93" s="114">
        <f t="shared" si="53"/>
        <v>0</v>
      </c>
      <c r="U93" s="114">
        <f t="shared" si="53"/>
        <v>0</v>
      </c>
      <c r="V93" s="114">
        <f t="shared" si="53"/>
        <v>0</v>
      </c>
      <c r="W93" s="113">
        <f t="shared" si="53"/>
        <v>0</v>
      </c>
      <c r="X93" s="114">
        <f t="shared" si="53"/>
        <v>0</v>
      </c>
      <c r="Y93" s="114">
        <f t="shared" si="53"/>
        <v>0</v>
      </c>
      <c r="Z93" s="114">
        <f t="shared" si="53"/>
        <v>0</v>
      </c>
      <c r="AA93" s="114">
        <f t="shared" si="53"/>
        <v>2.350486402</v>
      </c>
      <c r="AB93" s="115">
        <f t="shared" si="43"/>
        <v>5.123987383</v>
      </c>
    </row>
    <row r="94">
      <c r="I94" s="106"/>
      <c r="J94" s="100"/>
      <c r="K94" t="s">
        <v>70</v>
      </c>
      <c r="L94" s="114">
        <f t="shared" ref="L94:AA94" si="54">L76*L40</f>
        <v>0</v>
      </c>
      <c r="M94" s="114">
        <f t="shared" si="54"/>
        <v>0</v>
      </c>
      <c r="N94" s="114">
        <f t="shared" si="54"/>
        <v>0</v>
      </c>
      <c r="O94" s="114">
        <f t="shared" si="54"/>
        <v>0</v>
      </c>
      <c r="P94" s="114">
        <f t="shared" si="54"/>
        <v>3.420526275</v>
      </c>
      <c r="Q94" s="114">
        <f t="shared" si="54"/>
        <v>0</v>
      </c>
      <c r="R94" s="114">
        <f t="shared" si="54"/>
        <v>0</v>
      </c>
      <c r="S94" s="114">
        <f t="shared" si="54"/>
        <v>0</v>
      </c>
      <c r="T94" s="114">
        <f t="shared" si="54"/>
        <v>0</v>
      </c>
      <c r="U94" s="114">
        <f t="shared" si="54"/>
        <v>0</v>
      </c>
      <c r="V94" s="114">
        <f t="shared" si="54"/>
        <v>0</v>
      </c>
      <c r="W94" s="114">
        <f t="shared" si="54"/>
        <v>0</v>
      </c>
      <c r="X94" s="113">
        <f t="shared" si="54"/>
        <v>0</v>
      </c>
      <c r="Y94" s="114">
        <f t="shared" si="54"/>
        <v>0</v>
      </c>
      <c r="Z94" s="114">
        <f t="shared" si="54"/>
        <v>0</v>
      </c>
      <c r="AA94" s="114">
        <f t="shared" si="54"/>
        <v>0</v>
      </c>
      <c r="AB94" s="115">
        <f t="shared" si="43"/>
        <v>3.420526275</v>
      </c>
    </row>
    <row r="95">
      <c r="I95" s="106"/>
      <c r="J95" s="100"/>
      <c r="K95" t="s">
        <v>59</v>
      </c>
      <c r="L95" s="114">
        <f t="shared" ref="L95:AA95" si="55">L77*L41</f>
        <v>0</v>
      </c>
      <c r="M95" s="114">
        <f t="shared" si="55"/>
        <v>5.717718749</v>
      </c>
      <c r="N95" s="114">
        <f t="shared" si="55"/>
        <v>0</v>
      </c>
      <c r="O95" s="114">
        <f t="shared" si="55"/>
        <v>0</v>
      </c>
      <c r="P95" s="114">
        <f t="shared" si="55"/>
        <v>0</v>
      </c>
      <c r="Q95" s="114">
        <f t="shared" si="55"/>
        <v>1.775907135</v>
      </c>
      <c r="R95" s="114">
        <f t="shared" si="55"/>
        <v>0</v>
      </c>
      <c r="S95" s="114">
        <f t="shared" si="55"/>
        <v>0</v>
      </c>
      <c r="T95" s="114">
        <f t="shared" si="55"/>
        <v>0</v>
      </c>
      <c r="U95" s="114">
        <f t="shared" si="55"/>
        <v>0</v>
      </c>
      <c r="V95" s="114">
        <f t="shared" si="55"/>
        <v>0</v>
      </c>
      <c r="W95" s="114">
        <f t="shared" si="55"/>
        <v>0</v>
      </c>
      <c r="X95" s="114">
        <f t="shared" si="55"/>
        <v>0</v>
      </c>
      <c r="Y95" s="113">
        <f t="shared" si="55"/>
        <v>0</v>
      </c>
      <c r="Z95" s="114">
        <f t="shared" si="55"/>
        <v>0</v>
      </c>
      <c r="AA95" s="114">
        <f t="shared" si="55"/>
        <v>0</v>
      </c>
      <c r="AB95" s="115">
        <f t="shared" si="43"/>
        <v>7.493625884</v>
      </c>
    </row>
    <row r="96">
      <c r="I96" s="106"/>
      <c r="J96" s="100"/>
      <c r="K96" s="85" t="s">
        <v>61</v>
      </c>
      <c r="L96" s="114">
        <f t="shared" ref="L96:AA96" si="56">L78*L42</f>
        <v>0</v>
      </c>
      <c r="M96" s="114">
        <f t="shared" si="56"/>
        <v>0</v>
      </c>
      <c r="N96" s="114">
        <f t="shared" si="56"/>
        <v>3.726779962</v>
      </c>
      <c r="O96" s="114">
        <f t="shared" si="56"/>
        <v>0</v>
      </c>
      <c r="P96" s="114">
        <f t="shared" si="56"/>
        <v>0</v>
      </c>
      <c r="Q96" s="114">
        <f t="shared" si="56"/>
        <v>0</v>
      </c>
      <c r="R96" s="114">
        <f t="shared" si="56"/>
        <v>0</v>
      </c>
      <c r="S96" s="114">
        <f t="shared" si="56"/>
        <v>0</v>
      </c>
      <c r="T96" s="114">
        <f t="shared" si="56"/>
        <v>0</v>
      </c>
      <c r="U96" s="114">
        <f t="shared" si="56"/>
        <v>0</v>
      </c>
      <c r="V96" s="114">
        <f t="shared" si="56"/>
        <v>0</v>
      </c>
      <c r="W96" s="114">
        <f t="shared" si="56"/>
        <v>0</v>
      </c>
      <c r="X96" s="114">
        <f t="shared" si="56"/>
        <v>0</v>
      </c>
      <c r="Y96" s="114">
        <f t="shared" si="56"/>
        <v>0</v>
      </c>
      <c r="Z96" s="113">
        <f t="shared" si="56"/>
        <v>0</v>
      </c>
      <c r="AA96" s="114">
        <f t="shared" si="56"/>
        <v>0</v>
      </c>
      <c r="AB96" s="115">
        <f t="shared" si="43"/>
        <v>3.726779962</v>
      </c>
    </row>
    <row r="97">
      <c r="I97" s="106"/>
      <c r="J97" s="100"/>
      <c r="K97" s="85" t="s">
        <v>81</v>
      </c>
      <c r="L97" s="114">
        <f t="shared" ref="L97:AA97" si="57">L79*L43</f>
        <v>1.055396317</v>
      </c>
      <c r="M97" s="114">
        <f t="shared" si="57"/>
        <v>0</v>
      </c>
      <c r="N97" s="114">
        <f t="shared" si="57"/>
        <v>0</v>
      </c>
      <c r="O97" s="114">
        <f t="shared" si="57"/>
        <v>0</v>
      </c>
      <c r="P97" s="114">
        <f t="shared" si="57"/>
        <v>0</v>
      </c>
      <c r="Q97" s="114">
        <f t="shared" si="57"/>
        <v>1.351566748</v>
      </c>
      <c r="R97" s="114">
        <f t="shared" si="57"/>
        <v>0</v>
      </c>
      <c r="S97" s="114">
        <f t="shared" si="57"/>
        <v>0</v>
      </c>
      <c r="T97" s="114">
        <f t="shared" si="57"/>
        <v>0</v>
      </c>
      <c r="U97" s="114">
        <f t="shared" si="57"/>
        <v>0</v>
      </c>
      <c r="V97" s="114">
        <f t="shared" si="57"/>
        <v>0</v>
      </c>
      <c r="W97" s="114">
        <f t="shared" si="57"/>
        <v>4.254438568</v>
      </c>
      <c r="X97" s="114">
        <f t="shared" si="57"/>
        <v>0</v>
      </c>
      <c r="Y97" s="114">
        <f t="shared" si="57"/>
        <v>0</v>
      </c>
      <c r="Z97" s="114">
        <f t="shared" si="57"/>
        <v>0</v>
      </c>
      <c r="AA97" s="113">
        <f t="shared" si="57"/>
        <v>0</v>
      </c>
      <c r="AB97" s="115">
        <f t="shared" si="43"/>
        <v>6.661401632</v>
      </c>
    </row>
    <row r="98">
      <c r="L98" s="91"/>
      <c r="M98" s="91"/>
      <c r="N98" s="91"/>
      <c r="O98" s="91"/>
      <c r="P98" s="91"/>
      <c r="Q98" s="91"/>
      <c r="R98" s="91"/>
      <c r="S98" s="91"/>
      <c r="T98" s="91"/>
      <c r="U98" s="91"/>
      <c r="V98" s="91"/>
      <c r="W98" s="91"/>
      <c r="X98" s="91"/>
      <c r="Y98" s="91"/>
      <c r="Z98" s="91"/>
      <c r="AA98" s="91"/>
      <c r="AB98" s="116"/>
    </row>
    <row r="99">
      <c r="L99" s="91"/>
      <c r="M99" s="91"/>
      <c r="N99" s="91"/>
      <c r="O99" s="91"/>
      <c r="P99" s="91"/>
      <c r="Q99" s="91"/>
      <c r="R99" s="91"/>
      <c r="S99" s="91"/>
      <c r="T99" s="91"/>
      <c r="U99" s="91"/>
      <c r="V99" s="91"/>
      <c r="W99" s="91"/>
      <c r="X99" s="91"/>
      <c r="Y99" s="91"/>
      <c r="Z99" s="91"/>
      <c r="AA99" s="91"/>
      <c r="AB99" s="116"/>
    </row>
    <row r="100">
      <c r="L100" s="91"/>
      <c r="M100" s="91"/>
      <c r="N100" s="91"/>
      <c r="O100" s="91"/>
      <c r="P100" s="91"/>
      <c r="Q100" s="91"/>
      <c r="R100" s="91"/>
      <c r="S100" s="91"/>
      <c r="T100" s="91"/>
      <c r="U100" s="91"/>
      <c r="V100" s="91"/>
      <c r="W100" s="91"/>
      <c r="X100" s="91"/>
      <c r="Y100" s="91"/>
      <c r="Z100" s="91"/>
      <c r="AA100" s="91"/>
      <c r="AB100" s="116"/>
    </row>
    <row r="101">
      <c r="L101" s="91"/>
      <c r="M101" s="91"/>
      <c r="N101" s="91"/>
      <c r="O101" s="91"/>
      <c r="P101" s="91"/>
      <c r="Q101" s="91"/>
      <c r="R101" s="91"/>
      <c r="S101" s="91"/>
      <c r="T101" s="91"/>
      <c r="U101" s="91"/>
      <c r="V101" s="91"/>
      <c r="W101" s="91"/>
      <c r="X101" s="91"/>
      <c r="Y101" s="91"/>
      <c r="Z101" s="91"/>
      <c r="AA101" s="91"/>
      <c r="AB101" s="116"/>
    </row>
    <row r="102">
      <c r="L102" s="91"/>
      <c r="M102" s="91"/>
      <c r="N102" s="91"/>
      <c r="O102" s="91"/>
      <c r="P102" s="91"/>
      <c r="Q102" s="91"/>
      <c r="R102" s="91"/>
      <c r="S102" s="91"/>
      <c r="T102" s="91"/>
      <c r="U102" s="91"/>
      <c r="V102" s="91"/>
      <c r="W102" s="91"/>
      <c r="X102" s="91"/>
      <c r="Y102" s="91"/>
      <c r="Z102" s="91"/>
      <c r="AA102" s="91"/>
      <c r="AB102" s="116"/>
    </row>
    <row r="103">
      <c r="A103" s="76"/>
      <c r="B103" s="76"/>
      <c r="C103" s="76"/>
      <c r="D103" s="76"/>
      <c r="E103" s="76"/>
      <c r="G103" s="76"/>
      <c r="I103" s="76"/>
      <c r="L103" s="91"/>
      <c r="M103" s="91"/>
      <c r="N103" s="91"/>
      <c r="O103" s="91"/>
      <c r="P103" s="91"/>
      <c r="Q103" s="91"/>
      <c r="R103" s="91"/>
      <c r="S103" s="91"/>
      <c r="T103" s="91"/>
      <c r="U103" s="91"/>
      <c r="V103" s="91"/>
      <c r="W103" s="91"/>
      <c r="X103" s="91"/>
      <c r="Y103" s="91"/>
      <c r="Z103" s="91"/>
      <c r="AA103" s="91"/>
      <c r="AB103" s="116"/>
    </row>
    <row r="104">
      <c r="L104" s="91"/>
      <c r="M104" s="91"/>
      <c r="N104" s="91"/>
      <c r="O104" s="91"/>
      <c r="P104" s="91"/>
      <c r="Q104" s="91"/>
      <c r="R104" s="91"/>
      <c r="S104" s="91"/>
      <c r="T104" s="91"/>
      <c r="U104" s="91"/>
      <c r="V104" s="91"/>
      <c r="W104" s="91"/>
      <c r="X104" s="91"/>
      <c r="Y104" s="91"/>
      <c r="Z104" s="91"/>
      <c r="AA104" s="91"/>
      <c r="AB104" s="116"/>
    </row>
    <row r="105">
      <c r="L105" s="91"/>
      <c r="M105" s="91"/>
      <c r="N105" s="91"/>
      <c r="O105" s="91"/>
      <c r="P105" s="91"/>
      <c r="Q105" s="91"/>
      <c r="R105" s="91"/>
      <c r="S105" s="91"/>
      <c r="T105" s="91"/>
      <c r="U105" s="91"/>
      <c r="V105" s="91"/>
      <c r="W105" s="91"/>
      <c r="X105" s="91"/>
      <c r="Y105" s="91"/>
      <c r="Z105" s="91"/>
      <c r="AA105" s="91"/>
      <c r="AB105" s="116"/>
    </row>
    <row r="106">
      <c r="L106" s="91"/>
      <c r="M106" s="91"/>
      <c r="N106" s="91"/>
      <c r="O106" s="91"/>
      <c r="P106" s="91"/>
      <c r="Q106" s="91"/>
      <c r="R106" s="91"/>
      <c r="S106" s="91"/>
      <c r="T106" s="91"/>
      <c r="U106" s="91"/>
      <c r="V106" s="91"/>
      <c r="W106" s="91"/>
      <c r="X106" s="91"/>
      <c r="Y106" s="91"/>
      <c r="Z106" s="91"/>
      <c r="AA106" s="91"/>
      <c r="AB106" s="116"/>
    </row>
    <row r="107">
      <c r="L107" s="91"/>
      <c r="M107" s="91"/>
      <c r="N107" s="91"/>
      <c r="O107" s="91"/>
      <c r="P107" s="91"/>
      <c r="Q107" s="91"/>
      <c r="R107" s="91"/>
      <c r="S107" s="91"/>
      <c r="T107" s="91"/>
      <c r="U107" s="91"/>
      <c r="V107" s="91"/>
      <c r="W107" s="91"/>
      <c r="X107" s="91"/>
      <c r="Y107" s="91"/>
      <c r="Z107" s="91"/>
      <c r="AA107" s="91"/>
      <c r="AB107" s="116"/>
    </row>
    <row r="108">
      <c r="L108" s="91"/>
      <c r="M108" s="91"/>
      <c r="N108" s="91"/>
      <c r="O108" s="91"/>
      <c r="P108" s="91"/>
      <c r="Q108" s="91"/>
      <c r="R108" s="91"/>
      <c r="S108" s="91"/>
      <c r="T108" s="91"/>
      <c r="U108" s="91"/>
      <c r="V108" s="91"/>
      <c r="W108" s="91"/>
      <c r="X108" s="91"/>
      <c r="Y108" s="91"/>
      <c r="Z108" s="91"/>
      <c r="AA108" s="91"/>
      <c r="AB108" s="116"/>
    </row>
    <row r="109">
      <c r="L109" s="91"/>
      <c r="M109" s="91"/>
      <c r="N109" s="91"/>
      <c r="O109" s="91"/>
      <c r="P109" s="91"/>
      <c r="Q109" s="91"/>
      <c r="R109" s="91"/>
      <c r="S109" s="91"/>
      <c r="T109" s="91"/>
      <c r="U109" s="91"/>
      <c r="V109" s="91"/>
      <c r="W109" s="91"/>
      <c r="X109" s="91"/>
      <c r="Y109" s="91"/>
      <c r="Z109" s="91"/>
      <c r="AA109" s="91"/>
      <c r="AB109" s="116"/>
    </row>
    <row r="110">
      <c r="L110" s="91"/>
      <c r="M110" s="91"/>
      <c r="N110" s="91"/>
      <c r="O110" s="91"/>
      <c r="P110" s="91"/>
      <c r="Q110" s="91"/>
      <c r="R110" s="91"/>
      <c r="S110" s="91"/>
      <c r="T110" s="91"/>
      <c r="U110" s="91"/>
      <c r="V110" s="91"/>
      <c r="W110" s="91"/>
      <c r="X110" s="91"/>
      <c r="Y110" s="91"/>
      <c r="Z110" s="91"/>
      <c r="AA110" s="91"/>
      <c r="AB110" s="116"/>
    </row>
    <row r="111">
      <c r="L111" s="91"/>
      <c r="M111" s="91"/>
      <c r="N111" s="91"/>
      <c r="O111" s="91"/>
      <c r="P111" s="91"/>
      <c r="Q111" s="91"/>
      <c r="R111" s="91"/>
      <c r="S111" s="91"/>
      <c r="T111" s="91"/>
      <c r="U111" s="91"/>
      <c r="V111" s="91"/>
      <c r="W111" s="91"/>
      <c r="X111" s="91"/>
      <c r="Y111" s="91"/>
      <c r="Z111" s="91"/>
      <c r="AA111" s="91"/>
      <c r="AB111" s="116"/>
    </row>
    <row r="112">
      <c r="L112" s="91"/>
      <c r="M112" s="91"/>
      <c r="N112" s="91"/>
      <c r="O112" s="91"/>
      <c r="P112" s="91"/>
      <c r="Q112" s="91"/>
      <c r="R112" s="91"/>
      <c r="S112" s="91"/>
      <c r="T112" s="91"/>
      <c r="U112" s="91"/>
      <c r="V112" s="91"/>
      <c r="W112" s="91"/>
      <c r="X112" s="91"/>
      <c r="Y112" s="91"/>
      <c r="Z112" s="91"/>
      <c r="AA112" s="91"/>
      <c r="AB112" s="116"/>
    </row>
    <row r="113">
      <c r="I113" s="76"/>
      <c r="L113" s="91"/>
      <c r="M113" s="91"/>
      <c r="N113" s="91"/>
      <c r="O113" s="91"/>
      <c r="P113" s="91"/>
      <c r="Q113" s="91"/>
      <c r="R113" s="91"/>
      <c r="S113" s="91"/>
      <c r="T113" s="91"/>
      <c r="U113" s="91"/>
      <c r="V113" s="91"/>
      <c r="W113" s="91"/>
      <c r="X113" s="91"/>
      <c r="Y113" s="91"/>
      <c r="Z113" s="91"/>
      <c r="AA113" s="91"/>
      <c r="AB113" s="116"/>
    </row>
    <row r="114">
      <c r="L114" s="91"/>
      <c r="M114" s="91"/>
      <c r="N114" s="91"/>
      <c r="O114" s="91"/>
      <c r="P114" s="91"/>
      <c r="Q114" s="91"/>
      <c r="R114" s="91"/>
      <c r="S114" s="91"/>
      <c r="T114" s="91"/>
      <c r="U114" s="91"/>
      <c r="V114" s="91"/>
      <c r="W114" s="91"/>
      <c r="X114" s="91"/>
      <c r="Y114" s="91"/>
      <c r="Z114" s="91"/>
      <c r="AA114" s="91"/>
      <c r="AB114" s="116"/>
    </row>
    <row r="115">
      <c r="L115" s="91"/>
      <c r="M115" s="91"/>
      <c r="N115" s="91"/>
      <c r="O115" s="91"/>
      <c r="P115" s="91"/>
      <c r="Q115" s="91"/>
      <c r="R115" s="91"/>
      <c r="S115" s="91"/>
      <c r="T115" s="91"/>
      <c r="U115" s="91"/>
      <c r="V115" s="91"/>
      <c r="W115" s="91"/>
      <c r="X115" s="91"/>
      <c r="Y115" s="91"/>
      <c r="Z115" s="91"/>
      <c r="AA115" s="91"/>
      <c r="AB115" s="116"/>
    </row>
    <row r="116">
      <c r="L116" s="91"/>
      <c r="M116" s="91"/>
      <c r="N116" s="91"/>
      <c r="O116" s="91"/>
      <c r="P116" s="91"/>
      <c r="Q116" s="91"/>
      <c r="R116" s="91"/>
      <c r="S116" s="91"/>
      <c r="T116" s="91"/>
      <c r="U116" s="91"/>
      <c r="V116" s="91"/>
      <c r="W116" s="91"/>
      <c r="X116" s="91"/>
      <c r="Y116" s="91"/>
      <c r="Z116" s="91"/>
      <c r="AA116" s="91"/>
      <c r="AB116" s="116"/>
    </row>
    <row r="117">
      <c r="L117" s="91"/>
      <c r="M117" s="91"/>
      <c r="N117" s="91"/>
      <c r="O117" s="91"/>
      <c r="P117" s="91"/>
      <c r="Q117" s="91"/>
      <c r="R117" s="91"/>
      <c r="S117" s="91"/>
      <c r="T117" s="91"/>
      <c r="U117" s="91"/>
      <c r="V117" s="91"/>
      <c r="W117" s="91"/>
      <c r="X117" s="91"/>
      <c r="Y117" s="91"/>
      <c r="Z117" s="91"/>
      <c r="AA117" s="91"/>
      <c r="AB117" s="116"/>
    </row>
    <row r="118">
      <c r="L118" s="91"/>
      <c r="M118" s="91"/>
      <c r="N118" s="91"/>
      <c r="O118" s="91"/>
      <c r="P118" s="91"/>
      <c r="Q118" s="91"/>
      <c r="R118" s="91"/>
      <c r="S118" s="91"/>
      <c r="T118" s="91"/>
      <c r="U118" s="91"/>
      <c r="V118" s="91"/>
      <c r="W118" s="91"/>
      <c r="X118" s="91"/>
      <c r="Y118" s="91"/>
      <c r="Z118" s="91"/>
      <c r="AA118" s="91"/>
      <c r="AB118" s="116"/>
    </row>
    <row r="119">
      <c r="L119" s="91"/>
      <c r="M119" s="91"/>
      <c r="N119" s="91"/>
      <c r="O119" s="91"/>
      <c r="P119" s="91"/>
      <c r="Q119" s="91"/>
      <c r="R119" s="91"/>
      <c r="S119" s="91"/>
      <c r="T119" s="91"/>
      <c r="U119" s="91"/>
      <c r="V119" s="91"/>
      <c r="W119" s="91"/>
      <c r="X119" s="91"/>
      <c r="Y119" s="91"/>
      <c r="Z119" s="91"/>
      <c r="AA119" s="91"/>
      <c r="AB119" s="116"/>
    </row>
    <row r="120">
      <c r="L120" s="91"/>
      <c r="M120" s="91"/>
      <c r="N120" s="91"/>
      <c r="O120" s="91"/>
      <c r="P120" s="91"/>
      <c r="Q120" s="91"/>
      <c r="R120" s="91"/>
      <c r="S120" s="91"/>
      <c r="T120" s="91"/>
      <c r="U120" s="91"/>
      <c r="V120" s="91"/>
      <c r="W120" s="91"/>
      <c r="X120" s="91"/>
      <c r="Y120" s="91"/>
      <c r="Z120" s="91"/>
      <c r="AA120" s="91"/>
      <c r="AB120" s="116"/>
    </row>
    <row r="121">
      <c r="L121" s="91"/>
      <c r="M121" s="91"/>
      <c r="N121" s="91"/>
      <c r="O121" s="91"/>
      <c r="P121" s="91"/>
      <c r="Q121" s="91"/>
      <c r="R121" s="91"/>
      <c r="S121" s="91"/>
      <c r="T121" s="91"/>
      <c r="U121" s="91"/>
      <c r="V121" s="91"/>
      <c r="W121" s="91"/>
      <c r="X121" s="91"/>
      <c r="Y121" s="91"/>
      <c r="Z121" s="91"/>
      <c r="AA121" s="91"/>
      <c r="AB121" s="116"/>
    </row>
    <row r="122">
      <c r="L122" s="91"/>
      <c r="M122" s="91"/>
      <c r="N122" s="91"/>
      <c r="O122" s="91"/>
      <c r="P122" s="91"/>
      <c r="Q122" s="91"/>
      <c r="R122" s="91"/>
      <c r="S122" s="91"/>
      <c r="T122" s="91"/>
      <c r="U122" s="91"/>
      <c r="V122" s="91"/>
      <c r="W122" s="91"/>
      <c r="X122" s="91"/>
      <c r="Y122" s="91"/>
      <c r="Z122" s="91"/>
      <c r="AA122" s="91"/>
      <c r="AB122" s="116"/>
    </row>
    <row r="123">
      <c r="L123" s="91"/>
      <c r="M123" s="91"/>
      <c r="N123" s="91"/>
      <c r="O123" s="91"/>
      <c r="P123" s="91"/>
      <c r="Q123" s="91"/>
      <c r="R123" s="91"/>
      <c r="S123" s="91"/>
      <c r="T123" s="91"/>
      <c r="U123" s="91"/>
      <c r="V123" s="91"/>
      <c r="W123" s="91"/>
      <c r="X123" s="91"/>
      <c r="Y123" s="91"/>
      <c r="Z123" s="91"/>
      <c r="AA123" s="91"/>
      <c r="AB123" s="116"/>
    </row>
    <row r="124">
      <c r="L124" s="91"/>
      <c r="M124" s="91"/>
      <c r="N124" s="91"/>
      <c r="O124" s="91"/>
      <c r="P124" s="91"/>
      <c r="Q124" s="91"/>
      <c r="R124" s="91"/>
      <c r="S124" s="91"/>
      <c r="T124" s="91"/>
      <c r="U124" s="91"/>
      <c r="V124" s="91"/>
      <c r="W124" s="91"/>
      <c r="X124" s="91"/>
      <c r="Y124" s="91"/>
      <c r="Z124" s="91"/>
      <c r="AA124" s="91"/>
      <c r="AB124" s="116"/>
    </row>
    <row r="125">
      <c r="L125" s="91"/>
      <c r="M125" s="91"/>
      <c r="N125" s="91"/>
      <c r="O125" s="91"/>
      <c r="P125" s="91"/>
      <c r="Q125" s="91"/>
      <c r="R125" s="91"/>
      <c r="S125" s="91"/>
      <c r="T125" s="91"/>
      <c r="U125" s="91"/>
      <c r="V125" s="91"/>
      <c r="W125" s="91"/>
      <c r="X125" s="91"/>
      <c r="Y125" s="91"/>
      <c r="Z125" s="91"/>
      <c r="AA125" s="91"/>
      <c r="AB125" s="116"/>
    </row>
    <row r="126">
      <c r="L126" s="91"/>
      <c r="M126" s="91"/>
      <c r="N126" s="91"/>
      <c r="O126" s="91"/>
      <c r="P126" s="91"/>
      <c r="Q126" s="91"/>
      <c r="R126" s="91"/>
      <c r="S126" s="91"/>
      <c r="T126" s="91"/>
      <c r="U126" s="91"/>
      <c r="V126" s="91"/>
      <c r="W126" s="91"/>
      <c r="X126" s="91"/>
      <c r="Y126" s="91"/>
      <c r="Z126" s="91"/>
      <c r="AA126" s="91"/>
      <c r="AB126" s="116"/>
    </row>
    <row r="127">
      <c r="L127" s="91"/>
      <c r="M127" s="91"/>
      <c r="N127" s="91"/>
      <c r="O127" s="91"/>
      <c r="P127" s="91"/>
      <c r="Q127" s="91"/>
      <c r="R127" s="91"/>
      <c r="S127" s="91"/>
      <c r="T127" s="91"/>
      <c r="U127" s="91"/>
      <c r="V127" s="91"/>
      <c r="W127" s="91"/>
      <c r="X127" s="91"/>
      <c r="Y127" s="91"/>
      <c r="Z127" s="91"/>
      <c r="AA127" s="91"/>
      <c r="AB127" s="116"/>
    </row>
    <row r="128">
      <c r="L128" s="91"/>
      <c r="M128" s="91"/>
      <c r="N128" s="91"/>
      <c r="O128" s="91"/>
      <c r="P128" s="91"/>
      <c r="Q128" s="91"/>
      <c r="R128" s="91"/>
      <c r="S128" s="91"/>
      <c r="T128" s="91"/>
      <c r="U128" s="91"/>
      <c r="V128" s="91"/>
      <c r="W128" s="91"/>
      <c r="X128" s="91"/>
      <c r="Y128" s="91"/>
      <c r="Z128" s="91"/>
      <c r="AA128" s="91"/>
      <c r="AB128" s="116"/>
    </row>
    <row r="129">
      <c r="L129" s="91"/>
      <c r="M129" s="91"/>
      <c r="N129" s="91"/>
      <c r="O129" s="91"/>
      <c r="P129" s="91"/>
      <c r="Q129" s="91"/>
      <c r="R129" s="91"/>
      <c r="S129" s="91"/>
      <c r="T129" s="91"/>
      <c r="U129" s="91"/>
      <c r="V129" s="91"/>
      <c r="W129" s="91"/>
      <c r="X129" s="91"/>
      <c r="Y129" s="91"/>
      <c r="Z129" s="91"/>
      <c r="AA129" s="91"/>
      <c r="AB129" s="116"/>
    </row>
    <row r="130">
      <c r="L130" s="91"/>
      <c r="M130" s="91"/>
      <c r="N130" s="91"/>
      <c r="O130" s="91"/>
      <c r="P130" s="91"/>
      <c r="Q130" s="91"/>
      <c r="R130" s="91"/>
      <c r="S130" s="91"/>
      <c r="T130" s="91"/>
      <c r="U130" s="91"/>
      <c r="V130" s="91"/>
      <c r="W130" s="91"/>
      <c r="X130" s="91"/>
      <c r="Y130" s="91"/>
      <c r="Z130" s="91"/>
      <c r="AA130" s="91"/>
      <c r="AB130" s="116"/>
    </row>
    <row r="131">
      <c r="L131" s="91"/>
      <c r="M131" s="91"/>
      <c r="N131" s="91"/>
      <c r="O131" s="91"/>
      <c r="P131" s="91"/>
      <c r="Q131" s="91"/>
      <c r="R131" s="91"/>
      <c r="S131" s="91"/>
      <c r="T131" s="91"/>
      <c r="U131" s="91"/>
      <c r="V131" s="91"/>
      <c r="W131" s="91"/>
      <c r="X131" s="91"/>
      <c r="Y131" s="91"/>
      <c r="Z131" s="91"/>
      <c r="AA131" s="91"/>
      <c r="AB131" s="116"/>
    </row>
    <row r="132">
      <c r="L132" s="91"/>
      <c r="M132" s="91"/>
      <c r="N132" s="91"/>
      <c r="O132" s="91"/>
      <c r="P132" s="91"/>
      <c r="Q132" s="91"/>
      <c r="R132" s="91"/>
      <c r="S132" s="91"/>
      <c r="T132" s="91"/>
      <c r="U132" s="91"/>
      <c r="V132" s="91"/>
      <c r="W132" s="91"/>
      <c r="X132" s="91"/>
      <c r="Y132" s="91"/>
      <c r="Z132" s="91"/>
      <c r="AA132" s="91"/>
      <c r="AB132" s="116"/>
    </row>
    <row r="133">
      <c r="L133" s="91"/>
      <c r="M133" s="91"/>
      <c r="N133" s="91"/>
      <c r="O133" s="91"/>
      <c r="P133" s="91"/>
      <c r="Q133" s="91"/>
      <c r="R133" s="91"/>
      <c r="S133" s="91"/>
      <c r="T133" s="91"/>
      <c r="U133" s="91"/>
      <c r="V133" s="91"/>
      <c r="W133" s="91"/>
      <c r="X133" s="91"/>
      <c r="Y133" s="91"/>
      <c r="Z133" s="91"/>
      <c r="AA133" s="91"/>
      <c r="AB133" s="116"/>
    </row>
    <row r="134">
      <c r="L134" s="91"/>
      <c r="M134" s="91"/>
      <c r="N134" s="91"/>
      <c r="O134" s="91"/>
      <c r="P134" s="91"/>
      <c r="Q134" s="91"/>
      <c r="R134" s="91"/>
      <c r="S134" s="91"/>
      <c r="T134" s="91"/>
      <c r="U134" s="91"/>
      <c r="V134" s="91"/>
      <c r="W134" s="91"/>
      <c r="X134" s="91"/>
      <c r="Y134" s="91"/>
      <c r="Z134" s="91"/>
      <c r="AA134" s="91"/>
      <c r="AB134" s="116"/>
    </row>
    <row r="135">
      <c r="L135" s="91"/>
      <c r="M135" s="91"/>
      <c r="N135" s="91"/>
      <c r="O135" s="91"/>
      <c r="P135" s="91"/>
      <c r="Q135" s="91"/>
      <c r="R135" s="91"/>
      <c r="S135" s="91"/>
      <c r="T135" s="91"/>
      <c r="U135" s="91"/>
      <c r="V135" s="91"/>
      <c r="W135" s="91"/>
      <c r="X135" s="91"/>
      <c r="Y135" s="91"/>
      <c r="Z135" s="91"/>
      <c r="AA135" s="91"/>
      <c r="AB135" s="116"/>
    </row>
    <row r="136">
      <c r="L136" s="91"/>
      <c r="M136" s="91"/>
      <c r="N136" s="91"/>
      <c r="O136" s="91"/>
      <c r="P136" s="91"/>
      <c r="Q136" s="91"/>
      <c r="R136" s="91"/>
      <c r="S136" s="91"/>
      <c r="T136" s="91"/>
      <c r="U136" s="91"/>
      <c r="V136" s="91"/>
      <c r="W136" s="91"/>
      <c r="X136" s="91"/>
      <c r="Y136" s="91"/>
      <c r="Z136" s="91"/>
      <c r="AA136" s="91"/>
      <c r="AB136" s="116"/>
    </row>
    <row r="137">
      <c r="L137" s="91"/>
      <c r="M137" s="91"/>
      <c r="N137" s="91"/>
      <c r="O137" s="91"/>
      <c r="P137" s="91"/>
      <c r="Q137" s="91"/>
      <c r="R137" s="91"/>
      <c r="S137" s="91"/>
      <c r="T137" s="91"/>
      <c r="U137" s="91"/>
      <c r="V137" s="91"/>
      <c r="W137" s="91"/>
      <c r="X137" s="91"/>
      <c r="Y137" s="91"/>
      <c r="Z137" s="91"/>
      <c r="AA137" s="91"/>
      <c r="AB137" s="116"/>
    </row>
    <row r="138">
      <c r="L138" s="91"/>
      <c r="M138" s="91"/>
      <c r="N138" s="91"/>
      <c r="O138" s="91"/>
      <c r="P138" s="91"/>
      <c r="Q138" s="91"/>
      <c r="R138" s="91"/>
      <c r="S138" s="91"/>
      <c r="T138" s="91"/>
      <c r="U138" s="91"/>
      <c r="V138" s="91"/>
      <c r="W138" s="91"/>
      <c r="X138" s="91"/>
      <c r="Y138" s="91"/>
      <c r="Z138" s="91"/>
      <c r="AA138" s="91"/>
      <c r="AB138" s="116"/>
    </row>
    <row r="139">
      <c r="L139" s="91"/>
      <c r="M139" s="91"/>
      <c r="N139" s="91"/>
      <c r="O139" s="91"/>
      <c r="P139" s="91"/>
      <c r="Q139" s="91"/>
      <c r="R139" s="91"/>
      <c r="S139" s="91"/>
      <c r="T139" s="91"/>
      <c r="U139" s="91"/>
      <c r="V139" s="91"/>
      <c r="W139" s="91"/>
      <c r="X139" s="91"/>
      <c r="Y139" s="91"/>
      <c r="Z139" s="91"/>
      <c r="AA139" s="91"/>
      <c r="AB139" s="116"/>
    </row>
    <row r="140">
      <c r="L140" s="91"/>
      <c r="M140" s="91"/>
      <c r="N140" s="91"/>
      <c r="O140" s="91"/>
      <c r="P140" s="91"/>
      <c r="Q140" s="91"/>
      <c r="R140" s="91"/>
      <c r="S140" s="91"/>
      <c r="T140" s="91"/>
      <c r="U140" s="91"/>
      <c r="V140" s="91"/>
      <c r="W140" s="91"/>
      <c r="X140" s="91"/>
      <c r="Y140" s="91"/>
      <c r="Z140" s="91"/>
      <c r="AA140" s="91"/>
      <c r="AB140" s="116"/>
    </row>
    <row r="141">
      <c r="L141" s="91"/>
      <c r="M141" s="91"/>
      <c r="N141" s="91"/>
      <c r="O141" s="91"/>
      <c r="P141" s="91"/>
      <c r="Q141" s="91"/>
      <c r="R141" s="91"/>
      <c r="S141" s="91"/>
      <c r="T141" s="91"/>
      <c r="U141" s="91"/>
      <c r="V141" s="91"/>
      <c r="W141" s="91"/>
      <c r="X141" s="91"/>
      <c r="Y141" s="91"/>
      <c r="Z141" s="91"/>
      <c r="AA141" s="91"/>
      <c r="AB141" s="116"/>
    </row>
    <row r="142">
      <c r="L142" s="91"/>
      <c r="M142" s="91"/>
      <c r="N142" s="91"/>
      <c r="O142" s="91"/>
      <c r="P142" s="91"/>
      <c r="Q142" s="91"/>
      <c r="R142" s="91"/>
      <c r="S142" s="91"/>
      <c r="T142" s="91"/>
      <c r="U142" s="91"/>
      <c r="V142" s="91"/>
      <c r="W142" s="91"/>
      <c r="X142" s="91"/>
      <c r="Y142" s="91"/>
      <c r="Z142" s="91"/>
      <c r="AA142" s="91"/>
      <c r="AB142" s="116"/>
    </row>
    <row r="143">
      <c r="L143" s="91"/>
      <c r="M143" s="91"/>
      <c r="N143" s="91"/>
      <c r="O143" s="91"/>
      <c r="P143" s="91"/>
      <c r="Q143" s="91"/>
      <c r="R143" s="91"/>
      <c r="S143" s="91"/>
      <c r="T143" s="91"/>
      <c r="U143" s="91"/>
      <c r="V143" s="91"/>
      <c r="W143" s="91"/>
      <c r="X143" s="91"/>
      <c r="Y143" s="91"/>
      <c r="Z143" s="91"/>
      <c r="AA143" s="91"/>
      <c r="AB143" s="116"/>
    </row>
    <row r="144">
      <c r="L144" s="91"/>
      <c r="M144" s="91"/>
      <c r="N144" s="91"/>
      <c r="O144" s="91"/>
      <c r="P144" s="91"/>
      <c r="Q144" s="91"/>
      <c r="R144" s="91"/>
      <c r="S144" s="91"/>
      <c r="T144" s="91"/>
      <c r="U144" s="91"/>
      <c r="V144" s="91"/>
      <c r="W144" s="91"/>
      <c r="X144" s="91"/>
      <c r="Y144" s="91"/>
      <c r="Z144" s="91"/>
      <c r="AA144" s="91"/>
      <c r="AB144" s="116"/>
    </row>
    <row r="145">
      <c r="L145" s="91"/>
      <c r="M145" s="91"/>
      <c r="N145" s="91"/>
      <c r="O145" s="91"/>
      <c r="P145" s="91"/>
      <c r="Q145" s="91"/>
      <c r="R145" s="91"/>
      <c r="S145" s="91"/>
      <c r="T145" s="91"/>
      <c r="U145" s="91"/>
      <c r="V145" s="91"/>
      <c r="W145" s="91"/>
      <c r="X145" s="91"/>
      <c r="Y145" s="91"/>
      <c r="Z145" s="91"/>
      <c r="AA145" s="91"/>
      <c r="AB145" s="116"/>
    </row>
    <row r="146">
      <c r="L146" s="91"/>
      <c r="M146" s="91"/>
      <c r="N146" s="91"/>
      <c r="O146" s="91"/>
      <c r="P146" s="91"/>
      <c r="Q146" s="91"/>
      <c r="R146" s="91"/>
      <c r="S146" s="91"/>
      <c r="T146" s="91"/>
      <c r="U146" s="91"/>
      <c r="V146" s="91"/>
      <c r="W146" s="91"/>
      <c r="X146" s="91"/>
      <c r="Y146" s="91"/>
      <c r="Z146" s="91"/>
      <c r="AA146" s="91"/>
      <c r="AB146" s="116"/>
    </row>
    <row r="147">
      <c r="L147" s="91"/>
      <c r="M147" s="91"/>
      <c r="N147" s="91"/>
      <c r="O147" s="91"/>
      <c r="P147" s="91"/>
      <c r="Q147" s="91"/>
      <c r="R147" s="91"/>
      <c r="S147" s="91"/>
      <c r="T147" s="91"/>
      <c r="U147" s="91"/>
      <c r="V147" s="91"/>
      <c r="W147" s="91"/>
      <c r="X147" s="91"/>
      <c r="Y147" s="91"/>
      <c r="Z147" s="91"/>
      <c r="AA147" s="91"/>
      <c r="AB147" s="116"/>
    </row>
    <row r="148">
      <c r="L148" s="91"/>
      <c r="M148" s="91"/>
      <c r="N148" s="91"/>
      <c r="O148" s="91"/>
      <c r="P148" s="91"/>
      <c r="Q148" s="91"/>
      <c r="R148" s="91"/>
      <c r="S148" s="91"/>
      <c r="T148" s="91"/>
      <c r="U148" s="91"/>
      <c r="V148" s="91"/>
      <c r="W148" s="91"/>
      <c r="X148" s="91"/>
      <c r="Y148" s="91"/>
      <c r="Z148" s="91"/>
      <c r="AA148" s="91"/>
      <c r="AB148" s="116"/>
    </row>
    <row r="149">
      <c r="L149" s="91"/>
      <c r="M149" s="91"/>
      <c r="N149" s="91"/>
      <c r="O149" s="91"/>
      <c r="P149" s="91"/>
      <c r="Q149" s="91"/>
      <c r="R149" s="91"/>
      <c r="S149" s="91"/>
      <c r="T149" s="91"/>
      <c r="U149" s="91"/>
      <c r="V149" s="91"/>
      <c r="W149" s="91"/>
      <c r="X149" s="91"/>
      <c r="Y149" s="91"/>
      <c r="Z149" s="91"/>
      <c r="AA149" s="91"/>
      <c r="AB149" s="116"/>
    </row>
    <row r="150">
      <c r="L150" s="91"/>
      <c r="M150" s="91"/>
      <c r="N150" s="91"/>
      <c r="O150" s="91"/>
      <c r="P150" s="91"/>
      <c r="Q150" s="91"/>
      <c r="R150" s="91"/>
      <c r="S150" s="91"/>
      <c r="T150" s="91"/>
      <c r="U150" s="91"/>
      <c r="V150" s="91"/>
      <c r="W150" s="91"/>
      <c r="X150" s="91"/>
      <c r="Y150" s="91"/>
      <c r="Z150" s="91"/>
      <c r="AA150" s="91"/>
      <c r="AB150" s="116"/>
    </row>
    <row r="151">
      <c r="L151" s="91"/>
      <c r="M151" s="91"/>
      <c r="N151" s="91"/>
      <c r="O151" s="91"/>
      <c r="P151" s="91"/>
      <c r="Q151" s="91"/>
      <c r="R151" s="91"/>
      <c r="S151" s="91"/>
      <c r="T151" s="91"/>
      <c r="U151" s="91"/>
      <c r="V151" s="91"/>
      <c r="W151" s="91"/>
      <c r="X151" s="91"/>
      <c r="Y151" s="91"/>
      <c r="Z151" s="91"/>
      <c r="AA151" s="91"/>
      <c r="AB151" s="116"/>
    </row>
    <row r="152">
      <c r="L152" s="91"/>
      <c r="M152" s="91"/>
      <c r="N152" s="91"/>
      <c r="O152" s="91"/>
      <c r="P152" s="91"/>
      <c r="Q152" s="91"/>
      <c r="R152" s="91"/>
      <c r="S152" s="91"/>
      <c r="T152" s="91"/>
      <c r="U152" s="91"/>
      <c r="V152" s="91"/>
      <c r="W152" s="91"/>
      <c r="X152" s="91"/>
      <c r="Y152" s="91"/>
      <c r="Z152" s="91"/>
      <c r="AA152" s="91"/>
      <c r="AB152" s="116"/>
    </row>
    <row r="153">
      <c r="L153" s="91"/>
      <c r="M153" s="91"/>
      <c r="N153" s="91"/>
      <c r="O153" s="91"/>
      <c r="P153" s="91"/>
      <c r="Q153" s="91"/>
      <c r="R153" s="91"/>
      <c r="S153" s="91"/>
      <c r="T153" s="91"/>
      <c r="U153" s="91"/>
      <c r="V153" s="91"/>
      <c r="W153" s="91"/>
      <c r="X153" s="91"/>
      <c r="Y153" s="91"/>
      <c r="Z153" s="91"/>
      <c r="AA153" s="91"/>
      <c r="AB153" s="116"/>
    </row>
    <row r="154">
      <c r="L154" s="91"/>
      <c r="M154" s="91"/>
      <c r="N154" s="91"/>
      <c r="O154" s="91"/>
      <c r="P154" s="91"/>
      <c r="Q154" s="91"/>
      <c r="R154" s="91"/>
      <c r="S154" s="91"/>
      <c r="T154" s="91"/>
      <c r="U154" s="91"/>
      <c r="V154" s="91"/>
      <c r="W154" s="91"/>
      <c r="X154" s="91"/>
      <c r="Y154" s="91"/>
      <c r="Z154" s="91"/>
      <c r="AA154" s="91"/>
      <c r="AB154" s="116"/>
    </row>
    <row r="155">
      <c r="L155" s="91"/>
      <c r="M155" s="91"/>
      <c r="N155" s="91"/>
      <c r="O155" s="91"/>
      <c r="P155" s="91"/>
      <c r="Q155" s="91"/>
      <c r="R155" s="91"/>
      <c r="S155" s="91"/>
      <c r="T155" s="91"/>
      <c r="U155" s="91"/>
      <c r="V155" s="91"/>
      <c r="W155" s="91"/>
      <c r="X155" s="91"/>
      <c r="Y155" s="91"/>
      <c r="Z155" s="91"/>
      <c r="AA155" s="91"/>
      <c r="AB155" s="116"/>
    </row>
    <row r="156">
      <c r="L156" s="91"/>
      <c r="M156" s="91"/>
      <c r="N156" s="91"/>
      <c r="O156" s="91"/>
      <c r="P156" s="91"/>
      <c r="Q156" s="91"/>
      <c r="R156" s="91"/>
      <c r="S156" s="91"/>
      <c r="T156" s="91"/>
      <c r="U156" s="91"/>
      <c r="V156" s="91"/>
      <c r="W156" s="91"/>
      <c r="X156" s="91"/>
      <c r="Y156" s="91"/>
      <c r="Z156" s="91"/>
      <c r="AA156" s="91"/>
      <c r="AB156" s="116"/>
    </row>
    <row r="157">
      <c r="L157" s="91"/>
      <c r="M157" s="91"/>
      <c r="N157" s="91"/>
      <c r="O157" s="91"/>
      <c r="P157" s="91"/>
      <c r="Q157" s="91"/>
      <c r="R157" s="91"/>
      <c r="S157" s="91"/>
      <c r="T157" s="91"/>
      <c r="U157" s="91"/>
      <c r="V157" s="91"/>
      <c r="W157" s="91"/>
      <c r="X157" s="91"/>
      <c r="Y157" s="91"/>
      <c r="Z157" s="91"/>
      <c r="AA157" s="91"/>
      <c r="AB157" s="116"/>
    </row>
    <row r="158">
      <c r="L158" s="91"/>
      <c r="M158" s="91"/>
      <c r="N158" s="91"/>
      <c r="O158" s="91"/>
      <c r="P158" s="91"/>
      <c r="Q158" s="91"/>
      <c r="R158" s="91"/>
      <c r="S158" s="91"/>
      <c r="T158" s="91"/>
      <c r="U158" s="91"/>
      <c r="V158" s="91"/>
      <c r="W158" s="91"/>
      <c r="X158" s="91"/>
      <c r="Y158" s="91"/>
      <c r="Z158" s="91"/>
      <c r="AA158" s="91"/>
      <c r="AB158" s="116"/>
    </row>
    <row r="159">
      <c r="L159" s="91"/>
      <c r="M159" s="91"/>
      <c r="N159" s="91"/>
      <c r="O159" s="91"/>
      <c r="P159" s="91"/>
      <c r="Q159" s="91"/>
      <c r="R159" s="91"/>
      <c r="S159" s="91"/>
      <c r="T159" s="91"/>
      <c r="U159" s="91"/>
      <c r="V159" s="91"/>
      <c r="W159" s="91"/>
      <c r="X159" s="91"/>
      <c r="Y159" s="91"/>
      <c r="Z159" s="91"/>
      <c r="AA159" s="91"/>
      <c r="AB159" s="116"/>
    </row>
    <row r="160">
      <c r="L160" s="91"/>
      <c r="M160" s="91"/>
      <c r="N160" s="91"/>
      <c r="O160" s="91"/>
      <c r="P160" s="91"/>
      <c r="Q160" s="91"/>
      <c r="R160" s="91"/>
      <c r="S160" s="91"/>
      <c r="T160" s="91"/>
      <c r="U160" s="91"/>
      <c r="V160" s="91"/>
      <c r="W160" s="91"/>
      <c r="X160" s="91"/>
      <c r="Y160" s="91"/>
      <c r="Z160" s="91"/>
      <c r="AA160" s="91"/>
      <c r="AB160" s="116"/>
    </row>
    <row r="161">
      <c r="L161" s="91"/>
      <c r="M161" s="91"/>
      <c r="N161" s="91"/>
      <c r="O161" s="91"/>
      <c r="P161" s="91"/>
      <c r="Q161" s="91"/>
      <c r="R161" s="91"/>
      <c r="S161" s="91"/>
      <c r="T161" s="91"/>
      <c r="U161" s="91"/>
      <c r="V161" s="91"/>
      <c r="W161" s="91"/>
      <c r="X161" s="91"/>
      <c r="Y161" s="91"/>
      <c r="Z161" s="91"/>
      <c r="AA161" s="91"/>
      <c r="AB161" s="116"/>
    </row>
    <row r="162">
      <c r="L162" s="91"/>
      <c r="M162" s="91"/>
      <c r="N162" s="91"/>
      <c r="O162" s="91"/>
      <c r="P162" s="91"/>
      <c r="Q162" s="91"/>
      <c r="R162" s="91"/>
      <c r="S162" s="91"/>
      <c r="T162" s="91"/>
      <c r="U162" s="91"/>
      <c r="V162" s="91"/>
      <c r="W162" s="91"/>
      <c r="X162" s="91"/>
      <c r="Y162" s="91"/>
      <c r="Z162" s="91"/>
      <c r="AA162" s="91"/>
      <c r="AB162" s="116"/>
    </row>
    <row r="163">
      <c r="L163" s="91"/>
      <c r="M163" s="91"/>
      <c r="N163" s="91"/>
      <c r="O163" s="91"/>
      <c r="P163" s="91"/>
      <c r="Q163" s="91"/>
      <c r="R163" s="91"/>
      <c r="S163" s="91"/>
      <c r="T163" s="91"/>
      <c r="U163" s="91"/>
      <c r="V163" s="91"/>
      <c r="W163" s="91"/>
      <c r="X163" s="91"/>
      <c r="Y163" s="91"/>
      <c r="Z163" s="91"/>
      <c r="AA163" s="91"/>
      <c r="AB163" s="116"/>
    </row>
    <row r="164">
      <c r="L164" s="91"/>
      <c r="M164" s="91"/>
      <c r="N164" s="91"/>
      <c r="O164" s="91"/>
      <c r="P164" s="91"/>
      <c r="Q164" s="91"/>
      <c r="R164" s="91"/>
      <c r="S164" s="91"/>
      <c r="T164" s="91"/>
      <c r="U164" s="91"/>
      <c r="V164" s="91"/>
      <c r="W164" s="91"/>
      <c r="X164" s="91"/>
      <c r="Y164" s="91"/>
      <c r="Z164" s="91"/>
      <c r="AA164" s="91"/>
      <c r="AB164" s="116"/>
    </row>
    <row r="165">
      <c r="L165" s="91"/>
      <c r="M165" s="91"/>
      <c r="N165" s="91"/>
      <c r="O165" s="91"/>
      <c r="P165" s="91"/>
      <c r="Q165" s="91"/>
      <c r="R165" s="91"/>
      <c r="S165" s="91"/>
      <c r="T165" s="91"/>
      <c r="U165" s="91"/>
      <c r="V165" s="91"/>
      <c r="W165" s="91"/>
      <c r="X165" s="91"/>
      <c r="Y165" s="91"/>
      <c r="Z165" s="91"/>
      <c r="AA165" s="91"/>
      <c r="AB165" s="116"/>
    </row>
    <row r="166">
      <c r="L166" s="91"/>
      <c r="M166" s="91"/>
      <c r="N166" s="91"/>
      <c r="O166" s="91"/>
      <c r="P166" s="91"/>
      <c r="Q166" s="91"/>
      <c r="R166" s="91"/>
      <c r="S166" s="91"/>
      <c r="T166" s="91"/>
      <c r="U166" s="91"/>
      <c r="V166" s="91"/>
      <c r="W166" s="91"/>
      <c r="X166" s="91"/>
      <c r="Y166" s="91"/>
      <c r="Z166" s="91"/>
      <c r="AA166" s="91"/>
      <c r="AB166" s="116"/>
    </row>
    <row r="167">
      <c r="L167" s="91"/>
      <c r="M167" s="91"/>
      <c r="N167" s="91"/>
      <c r="O167" s="91"/>
      <c r="P167" s="91"/>
      <c r="Q167" s="91"/>
      <c r="R167" s="91"/>
      <c r="S167" s="91"/>
      <c r="T167" s="91"/>
      <c r="U167" s="91"/>
      <c r="V167" s="91"/>
      <c r="W167" s="91"/>
      <c r="X167" s="91"/>
      <c r="Y167" s="91"/>
      <c r="Z167" s="91"/>
      <c r="AA167" s="91"/>
      <c r="AB167" s="116"/>
    </row>
    <row r="168">
      <c r="L168" s="91"/>
      <c r="M168" s="91"/>
      <c r="N168" s="91"/>
      <c r="O168" s="91"/>
      <c r="P168" s="91"/>
      <c r="Q168" s="91"/>
      <c r="R168" s="91"/>
      <c r="S168" s="91"/>
      <c r="T168" s="91"/>
      <c r="U168" s="91"/>
      <c r="V168" s="91"/>
      <c r="W168" s="91"/>
      <c r="X168" s="91"/>
      <c r="Y168" s="91"/>
      <c r="Z168" s="91"/>
      <c r="AA168" s="91"/>
      <c r="AB168" s="116"/>
    </row>
    <row r="169">
      <c r="L169" s="91"/>
      <c r="M169" s="91"/>
      <c r="N169" s="91"/>
      <c r="O169" s="91"/>
      <c r="P169" s="91"/>
      <c r="Q169" s="91"/>
      <c r="R169" s="91"/>
      <c r="S169" s="91"/>
      <c r="T169" s="91"/>
      <c r="U169" s="91"/>
      <c r="V169" s="91"/>
      <c r="W169" s="91"/>
      <c r="X169" s="91"/>
      <c r="Y169" s="91"/>
      <c r="Z169" s="91"/>
      <c r="AA169" s="91"/>
      <c r="AB169" s="116"/>
    </row>
    <row r="170">
      <c r="L170" s="91"/>
      <c r="M170" s="91"/>
      <c r="N170" s="91"/>
      <c r="O170" s="91"/>
      <c r="P170" s="91"/>
      <c r="Q170" s="91"/>
      <c r="R170" s="91"/>
      <c r="S170" s="91"/>
      <c r="T170" s="91"/>
      <c r="U170" s="91"/>
      <c r="V170" s="91"/>
      <c r="W170" s="91"/>
      <c r="X170" s="91"/>
      <c r="Y170" s="91"/>
      <c r="Z170" s="91"/>
      <c r="AA170" s="91"/>
      <c r="AB170" s="116"/>
    </row>
    <row r="171">
      <c r="L171" s="91"/>
      <c r="M171" s="91"/>
      <c r="N171" s="91"/>
      <c r="O171" s="91"/>
      <c r="P171" s="91"/>
      <c r="Q171" s="91"/>
      <c r="R171" s="91"/>
      <c r="S171" s="91"/>
      <c r="T171" s="91"/>
      <c r="U171" s="91"/>
      <c r="V171" s="91"/>
      <c r="W171" s="91"/>
      <c r="X171" s="91"/>
      <c r="Y171" s="91"/>
      <c r="Z171" s="91"/>
      <c r="AA171" s="91"/>
      <c r="AB171" s="116"/>
    </row>
    <row r="172">
      <c r="L172" s="91"/>
      <c r="M172" s="91"/>
      <c r="N172" s="91"/>
      <c r="O172" s="91"/>
      <c r="P172" s="91"/>
      <c r="Q172" s="91"/>
      <c r="R172" s="91"/>
      <c r="S172" s="91"/>
      <c r="T172" s="91"/>
      <c r="U172" s="91"/>
      <c r="V172" s="91"/>
      <c r="W172" s="91"/>
      <c r="X172" s="91"/>
      <c r="Y172" s="91"/>
      <c r="Z172" s="91"/>
      <c r="AA172" s="91"/>
      <c r="AB172" s="116"/>
    </row>
    <row r="173">
      <c r="L173" s="91"/>
      <c r="M173" s="91"/>
      <c r="N173" s="91"/>
      <c r="O173" s="91"/>
      <c r="P173" s="91"/>
      <c r="Q173" s="91"/>
      <c r="R173" s="91"/>
      <c r="S173" s="91"/>
      <c r="T173" s="91"/>
      <c r="U173" s="91"/>
      <c r="V173" s="91"/>
      <c r="W173" s="91"/>
      <c r="X173" s="91"/>
      <c r="Y173" s="91"/>
      <c r="Z173" s="91"/>
      <c r="AA173" s="91"/>
      <c r="AB173" s="116"/>
    </row>
    <row r="174">
      <c r="L174" s="91"/>
      <c r="M174" s="91"/>
      <c r="N174" s="91"/>
      <c r="O174" s="91"/>
      <c r="P174" s="91"/>
      <c r="Q174" s="91"/>
      <c r="R174" s="91"/>
      <c r="S174" s="91"/>
      <c r="T174" s="91"/>
      <c r="U174" s="91"/>
      <c r="V174" s="91"/>
      <c r="W174" s="91"/>
      <c r="X174" s="91"/>
      <c r="Y174" s="91"/>
      <c r="Z174" s="91"/>
      <c r="AA174" s="91"/>
      <c r="AB174" s="116"/>
    </row>
    <row r="175">
      <c r="L175" s="91"/>
      <c r="M175" s="91"/>
      <c r="N175" s="91"/>
      <c r="O175" s="91"/>
      <c r="P175" s="91"/>
      <c r="Q175" s="91"/>
      <c r="R175" s="91"/>
      <c r="S175" s="91"/>
      <c r="T175" s="91"/>
      <c r="U175" s="91"/>
      <c r="V175" s="91"/>
      <c r="W175" s="91"/>
      <c r="X175" s="91"/>
      <c r="Y175" s="91"/>
      <c r="Z175" s="91"/>
      <c r="AA175" s="91"/>
      <c r="AB175" s="116"/>
    </row>
    <row r="176">
      <c r="L176" s="91"/>
      <c r="M176" s="91"/>
      <c r="N176" s="91"/>
      <c r="O176" s="91"/>
      <c r="P176" s="91"/>
      <c r="Q176" s="91"/>
      <c r="R176" s="91"/>
      <c r="S176" s="91"/>
      <c r="T176" s="91"/>
      <c r="U176" s="91"/>
      <c r="V176" s="91"/>
      <c r="W176" s="91"/>
      <c r="X176" s="91"/>
      <c r="Y176" s="91"/>
      <c r="Z176" s="91"/>
      <c r="AA176" s="91"/>
      <c r="AB176" s="116"/>
    </row>
    <row r="177">
      <c r="L177" s="91"/>
      <c r="M177" s="91"/>
      <c r="N177" s="91"/>
      <c r="O177" s="91"/>
      <c r="P177" s="91"/>
      <c r="Q177" s="91"/>
      <c r="R177" s="91"/>
      <c r="S177" s="91"/>
      <c r="T177" s="91"/>
      <c r="U177" s="91"/>
      <c r="V177" s="91"/>
      <c r="W177" s="91"/>
      <c r="X177" s="91"/>
      <c r="Y177" s="91"/>
      <c r="Z177" s="91"/>
      <c r="AA177" s="91"/>
      <c r="AB177" s="116"/>
    </row>
    <row r="178">
      <c r="L178" s="91"/>
      <c r="M178" s="91"/>
      <c r="N178" s="91"/>
      <c r="O178" s="91"/>
      <c r="P178" s="91"/>
      <c r="Q178" s="91"/>
      <c r="R178" s="91"/>
      <c r="S178" s="91"/>
      <c r="T178" s="91"/>
      <c r="U178" s="91"/>
      <c r="V178" s="91"/>
      <c r="W178" s="91"/>
      <c r="X178" s="91"/>
      <c r="Y178" s="91"/>
      <c r="Z178" s="91"/>
      <c r="AA178" s="91"/>
      <c r="AB178" s="116"/>
    </row>
    <row r="179">
      <c r="L179" s="91"/>
      <c r="M179" s="91"/>
      <c r="N179" s="91"/>
      <c r="O179" s="91"/>
      <c r="P179" s="91"/>
      <c r="Q179" s="91"/>
      <c r="R179" s="91"/>
      <c r="S179" s="91"/>
      <c r="T179" s="91"/>
      <c r="U179" s="91"/>
      <c r="V179" s="91"/>
      <c r="W179" s="91"/>
      <c r="X179" s="91"/>
      <c r="Y179" s="91"/>
      <c r="Z179" s="91"/>
      <c r="AA179" s="91"/>
      <c r="AB179" s="116"/>
    </row>
    <row r="180">
      <c r="L180" s="91"/>
      <c r="M180" s="91"/>
      <c r="N180" s="91"/>
      <c r="O180" s="91"/>
      <c r="P180" s="91"/>
      <c r="Q180" s="91"/>
      <c r="R180" s="91"/>
      <c r="S180" s="91"/>
      <c r="T180" s="91"/>
      <c r="U180" s="91"/>
      <c r="V180" s="91"/>
      <c r="W180" s="91"/>
      <c r="X180" s="91"/>
      <c r="Y180" s="91"/>
      <c r="Z180" s="91"/>
      <c r="AA180" s="91"/>
      <c r="AB180" s="116"/>
    </row>
    <row r="181">
      <c r="L181" s="91"/>
      <c r="M181" s="91"/>
      <c r="N181" s="91"/>
      <c r="O181" s="91"/>
      <c r="P181" s="91"/>
      <c r="Q181" s="91"/>
      <c r="R181" s="91"/>
      <c r="S181" s="91"/>
      <c r="T181" s="91"/>
      <c r="U181" s="91"/>
      <c r="V181" s="91"/>
      <c r="W181" s="91"/>
      <c r="X181" s="91"/>
      <c r="Y181" s="91"/>
      <c r="Z181" s="91"/>
      <c r="AA181" s="91"/>
      <c r="AB181" s="116"/>
    </row>
    <row r="182">
      <c r="L182" s="91"/>
      <c r="M182" s="91"/>
      <c r="N182" s="91"/>
      <c r="O182" s="91"/>
      <c r="P182" s="91"/>
      <c r="Q182" s="91"/>
      <c r="R182" s="91"/>
      <c r="S182" s="91"/>
      <c r="T182" s="91"/>
      <c r="U182" s="91"/>
      <c r="V182" s="91"/>
      <c r="W182" s="91"/>
      <c r="X182" s="91"/>
      <c r="Y182" s="91"/>
      <c r="Z182" s="91"/>
      <c r="AA182" s="91"/>
      <c r="AB182" s="116"/>
    </row>
    <row r="183">
      <c r="L183" s="91"/>
      <c r="M183" s="91"/>
      <c r="N183" s="91"/>
      <c r="O183" s="91"/>
      <c r="P183" s="91"/>
      <c r="Q183" s="91"/>
      <c r="R183" s="91"/>
      <c r="S183" s="91"/>
      <c r="T183" s="91"/>
      <c r="U183" s="91"/>
      <c r="V183" s="91"/>
      <c r="W183" s="91"/>
      <c r="X183" s="91"/>
      <c r="Y183" s="91"/>
      <c r="Z183" s="91"/>
      <c r="AA183" s="91"/>
      <c r="AB183" s="116"/>
    </row>
    <row r="184">
      <c r="L184" s="91"/>
      <c r="M184" s="91"/>
      <c r="N184" s="91"/>
      <c r="O184" s="91"/>
      <c r="P184" s="91"/>
      <c r="Q184" s="91"/>
      <c r="R184" s="91"/>
      <c r="S184" s="91"/>
      <c r="T184" s="91"/>
      <c r="U184" s="91"/>
      <c r="V184" s="91"/>
      <c r="W184" s="91"/>
      <c r="X184" s="91"/>
      <c r="Y184" s="91"/>
      <c r="Z184" s="91"/>
      <c r="AA184" s="91"/>
      <c r="AB184" s="116"/>
    </row>
    <row r="185">
      <c r="L185" s="91"/>
      <c r="M185" s="91"/>
      <c r="N185" s="91"/>
      <c r="O185" s="91"/>
      <c r="P185" s="91"/>
      <c r="Q185" s="91"/>
      <c r="R185" s="91"/>
      <c r="S185" s="91"/>
      <c r="T185" s="91"/>
      <c r="U185" s="91"/>
      <c r="V185" s="91"/>
      <c r="W185" s="91"/>
      <c r="X185" s="91"/>
      <c r="Y185" s="91"/>
      <c r="Z185" s="91"/>
      <c r="AA185" s="91"/>
      <c r="AB185" s="116"/>
    </row>
    <row r="186">
      <c r="L186" s="91"/>
      <c r="M186" s="91"/>
      <c r="N186" s="91"/>
      <c r="O186" s="91"/>
      <c r="P186" s="91"/>
      <c r="Q186" s="91"/>
      <c r="R186" s="91"/>
      <c r="S186" s="91"/>
      <c r="T186" s="91"/>
      <c r="U186" s="91"/>
      <c r="V186" s="91"/>
      <c r="W186" s="91"/>
      <c r="X186" s="91"/>
      <c r="Y186" s="91"/>
      <c r="Z186" s="91"/>
      <c r="AA186" s="91"/>
      <c r="AB186" s="116"/>
    </row>
    <row r="187">
      <c r="L187" s="91"/>
      <c r="M187" s="91"/>
      <c r="N187" s="91"/>
      <c r="O187" s="91"/>
      <c r="P187" s="91"/>
      <c r="Q187" s="91"/>
      <c r="R187" s="91"/>
      <c r="S187" s="91"/>
      <c r="T187" s="91"/>
      <c r="U187" s="91"/>
      <c r="V187" s="91"/>
      <c r="W187" s="91"/>
      <c r="X187" s="91"/>
      <c r="Y187" s="91"/>
      <c r="Z187" s="91"/>
      <c r="AA187" s="91"/>
      <c r="AB187" s="116"/>
    </row>
    <row r="188">
      <c r="L188" s="91"/>
      <c r="M188" s="91"/>
      <c r="N188" s="91"/>
      <c r="O188" s="91"/>
      <c r="P188" s="91"/>
      <c r="Q188" s="91"/>
      <c r="R188" s="91"/>
      <c r="S188" s="91"/>
      <c r="T188" s="91"/>
      <c r="U188" s="91"/>
      <c r="V188" s="91"/>
      <c r="W188" s="91"/>
      <c r="X188" s="91"/>
      <c r="Y188" s="91"/>
      <c r="Z188" s="91"/>
      <c r="AA188" s="91"/>
      <c r="AB188" s="116"/>
    </row>
    <row r="189">
      <c r="L189" s="91"/>
      <c r="M189" s="91"/>
      <c r="N189" s="91"/>
      <c r="O189" s="91"/>
      <c r="P189" s="91"/>
      <c r="Q189" s="91"/>
      <c r="R189" s="91"/>
      <c r="S189" s="91"/>
      <c r="T189" s="91"/>
      <c r="U189" s="91"/>
      <c r="V189" s="91"/>
      <c r="W189" s="91"/>
      <c r="X189" s="91"/>
      <c r="Y189" s="91"/>
      <c r="Z189" s="91"/>
      <c r="AA189" s="91"/>
      <c r="AB189" s="116"/>
    </row>
    <row r="190">
      <c r="L190" s="91"/>
      <c r="M190" s="91"/>
      <c r="N190" s="91"/>
      <c r="O190" s="91"/>
      <c r="P190" s="91"/>
      <c r="Q190" s="91"/>
      <c r="R190" s="91"/>
      <c r="S190" s="91"/>
      <c r="T190" s="91"/>
      <c r="U190" s="91"/>
      <c r="V190" s="91"/>
      <c r="W190" s="91"/>
      <c r="X190" s="91"/>
      <c r="Y190" s="91"/>
      <c r="Z190" s="91"/>
      <c r="AA190" s="91"/>
      <c r="AB190" s="116"/>
    </row>
    <row r="191">
      <c r="L191" s="91"/>
      <c r="M191" s="91"/>
      <c r="N191" s="91"/>
      <c r="O191" s="91"/>
      <c r="P191" s="91"/>
      <c r="Q191" s="91"/>
      <c r="R191" s="91"/>
      <c r="S191" s="91"/>
      <c r="T191" s="91"/>
      <c r="U191" s="91"/>
      <c r="V191" s="91"/>
      <c r="W191" s="91"/>
      <c r="X191" s="91"/>
      <c r="Y191" s="91"/>
      <c r="Z191" s="91"/>
      <c r="AA191" s="91"/>
      <c r="AB191" s="116"/>
    </row>
    <row r="192">
      <c r="L192" s="91"/>
      <c r="M192" s="91"/>
      <c r="N192" s="91"/>
      <c r="O192" s="91"/>
      <c r="P192" s="91"/>
      <c r="Q192" s="91"/>
      <c r="R192" s="91"/>
      <c r="S192" s="91"/>
      <c r="T192" s="91"/>
      <c r="U192" s="91"/>
      <c r="V192" s="91"/>
      <c r="W192" s="91"/>
      <c r="X192" s="91"/>
      <c r="Y192" s="91"/>
      <c r="Z192" s="91"/>
      <c r="AA192" s="91"/>
      <c r="AB192" s="116"/>
    </row>
    <row r="193">
      <c r="L193" s="91"/>
      <c r="M193" s="91"/>
      <c r="N193" s="91"/>
      <c r="O193" s="91"/>
      <c r="P193" s="91"/>
      <c r="Q193" s="91"/>
      <c r="R193" s="91"/>
      <c r="S193" s="91"/>
      <c r="T193" s="91"/>
      <c r="U193" s="91"/>
      <c r="V193" s="91"/>
      <c r="W193" s="91"/>
      <c r="X193" s="91"/>
      <c r="Y193" s="91"/>
      <c r="Z193" s="91"/>
      <c r="AA193" s="91"/>
      <c r="AB193" s="116"/>
    </row>
    <row r="194">
      <c r="L194" s="91"/>
      <c r="M194" s="91"/>
      <c r="N194" s="91"/>
      <c r="O194" s="91"/>
      <c r="P194" s="91"/>
      <c r="Q194" s="91"/>
      <c r="R194" s="91"/>
      <c r="S194" s="91"/>
      <c r="T194" s="91"/>
      <c r="U194" s="91"/>
      <c r="V194" s="91"/>
      <c r="W194" s="91"/>
      <c r="X194" s="91"/>
      <c r="Y194" s="91"/>
      <c r="Z194" s="91"/>
      <c r="AA194" s="91"/>
      <c r="AB194" s="116"/>
    </row>
    <row r="195">
      <c r="L195" s="91"/>
      <c r="M195" s="91"/>
      <c r="N195" s="91"/>
      <c r="O195" s="91"/>
      <c r="P195" s="91"/>
      <c r="Q195" s="91"/>
      <c r="R195" s="91"/>
      <c r="S195" s="91"/>
      <c r="T195" s="91"/>
      <c r="U195" s="91"/>
      <c r="V195" s="91"/>
      <c r="W195" s="91"/>
      <c r="X195" s="91"/>
      <c r="Y195" s="91"/>
      <c r="Z195" s="91"/>
      <c r="AA195" s="91"/>
      <c r="AB195" s="116"/>
    </row>
    <row r="196">
      <c r="L196" s="91"/>
      <c r="M196" s="91"/>
      <c r="N196" s="91"/>
      <c r="O196" s="91"/>
      <c r="P196" s="91"/>
      <c r="Q196" s="91"/>
      <c r="R196" s="91"/>
      <c r="S196" s="91"/>
      <c r="T196" s="91"/>
      <c r="U196" s="91"/>
      <c r="V196" s="91"/>
      <c r="W196" s="91"/>
      <c r="X196" s="91"/>
      <c r="Y196" s="91"/>
      <c r="Z196" s="91"/>
      <c r="AA196" s="91"/>
      <c r="AB196" s="116"/>
    </row>
    <row r="197">
      <c r="L197" s="91"/>
      <c r="M197" s="91"/>
      <c r="N197" s="91"/>
      <c r="O197" s="91"/>
      <c r="P197" s="91"/>
      <c r="Q197" s="91"/>
      <c r="R197" s="91"/>
      <c r="S197" s="91"/>
      <c r="T197" s="91"/>
      <c r="U197" s="91"/>
      <c r="V197" s="91"/>
      <c r="W197" s="91"/>
      <c r="X197" s="91"/>
      <c r="Y197" s="91"/>
      <c r="Z197" s="91"/>
      <c r="AA197" s="91"/>
      <c r="AB197" s="116"/>
    </row>
    <row r="198">
      <c r="L198" s="91"/>
      <c r="M198" s="91"/>
      <c r="N198" s="91"/>
      <c r="O198" s="91"/>
      <c r="P198" s="91"/>
      <c r="Q198" s="91"/>
      <c r="R198" s="91"/>
      <c r="S198" s="91"/>
      <c r="T198" s="91"/>
      <c r="U198" s="91"/>
      <c r="V198" s="91"/>
      <c r="W198" s="91"/>
      <c r="X198" s="91"/>
      <c r="Y198" s="91"/>
      <c r="Z198" s="91"/>
      <c r="AA198" s="91"/>
      <c r="AB198" s="116"/>
    </row>
    <row r="199">
      <c r="L199" s="91"/>
      <c r="M199" s="91"/>
      <c r="N199" s="91"/>
      <c r="O199" s="91"/>
      <c r="P199" s="91"/>
      <c r="Q199" s="91"/>
      <c r="R199" s="91"/>
      <c r="S199" s="91"/>
      <c r="T199" s="91"/>
      <c r="U199" s="91"/>
      <c r="V199" s="91"/>
      <c r="W199" s="91"/>
      <c r="X199" s="91"/>
      <c r="Y199" s="91"/>
      <c r="Z199" s="91"/>
      <c r="AA199" s="91"/>
      <c r="AB199" s="116"/>
    </row>
    <row r="200">
      <c r="L200" s="91"/>
      <c r="M200" s="91"/>
      <c r="N200" s="91"/>
      <c r="O200" s="91"/>
      <c r="P200" s="91"/>
      <c r="Q200" s="91"/>
      <c r="R200" s="91"/>
      <c r="S200" s="91"/>
      <c r="T200" s="91"/>
      <c r="U200" s="91"/>
      <c r="V200" s="91"/>
      <c r="W200" s="91"/>
      <c r="X200" s="91"/>
      <c r="Y200" s="91"/>
      <c r="Z200" s="91"/>
      <c r="AA200" s="91"/>
      <c r="AB200" s="116"/>
    </row>
    <row r="201">
      <c r="L201" s="91"/>
      <c r="M201" s="91"/>
      <c r="N201" s="91"/>
      <c r="O201" s="91"/>
      <c r="P201" s="91"/>
      <c r="Q201" s="91"/>
      <c r="R201" s="91"/>
      <c r="S201" s="91"/>
      <c r="T201" s="91"/>
      <c r="U201" s="91"/>
      <c r="V201" s="91"/>
      <c r="W201" s="91"/>
      <c r="X201" s="91"/>
      <c r="Y201" s="91"/>
      <c r="Z201" s="91"/>
      <c r="AA201" s="91"/>
      <c r="AB201" s="116"/>
    </row>
    <row r="202">
      <c r="L202" s="91"/>
      <c r="M202" s="91"/>
      <c r="N202" s="91"/>
      <c r="O202" s="91"/>
      <c r="P202" s="91"/>
      <c r="Q202" s="91"/>
      <c r="R202" s="91"/>
      <c r="S202" s="91"/>
      <c r="T202" s="91"/>
      <c r="U202" s="91"/>
      <c r="V202" s="91"/>
      <c r="W202" s="91"/>
      <c r="X202" s="91"/>
      <c r="Y202" s="91"/>
      <c r="Z202" s="91"/>
      <c r="AA202" s="91"/>
      <c r="AB202" s="116"/>
    </row>
    <row r="203">
      <c r="L203" s="91"/>
      <c r="M203" s="91"/>
      <c r="N203" s="91"/>
      <c r="O203" s="91"/>
      <c r="P203" s="91"/>
      <c r="Q203" s="91"/>
      <c r="R203" s="91"/>
      <c r="S203" s="91"/>
      <c r="T203" s="91"/>
      <c r="U203" s="91"/>
      <c r="V203" s="91"/>
      <c r="W203" s="91"/>
      <c r="X203" s="91"/>
      <c r="Y203" s="91"/>
      <c r="Z203" s="91"/>
      <c r="AA203" s="91"/>
      <c r="AB203" s="116"/>
    </row>
    <row r="204">
      <c r="L204" s="91"/>
      <c r="M204" s="91"/>
      <c r="N204" s="91"/>
      <c r="O204" s="91"/>
      <c r="P204" s="91"/>
      <c r="Q204" s="91"/>
      <c r="R204" s="91"/>
      <c r="S204" s="91"/>
      <c r="T204" s="91"/>
      <c r="U204" s="91"/>
      <c r="V204" s="91"/>
      <c r="W204" s="91"/>
      <c r="X204" s="91"/>
      <c r="Y204" s="91"/>
      <c r="Z204" s="91"/>
      <c r="AA204" s="91"/>
      <c r="AB204" s="116"/>
    </row>
    <row r="205">
      <c r="L205" s="91"/>
      <c r="M205" s="91"/>
      <c r="N205" s="91"/>
      <c r="O205" s="91"/>
      <c r="P205" s="91"/>
      <c r="Q205" s="91"/>
      <c r="R205" s="91"/>
      <c r="S205" s="91"/>
      <c r="T205" s="91"/>
      <c r="U205" s="91"/>
      <c r="V205" s="91"/>
      <c r="W205" s="91"/>
      <c r="X205" s="91"/>
      <c r="Y205" s="91"/>
      <c r="Z205" s="91"/>
      <c r="AA205" s="91"/>
      <c r="AB205" s="116"/>
    </row>
    <row r="206">
      <c r="L206" s="91"/>
      <c r="M206" s="91"/>
      <c r="N206" s="91"/>
      <c r="O206" s="91"/>
      <c r="P206" s="91"/>
      <c r="Q206" s="91"/>
      <c r="R206" s="91"/>
      <c r="S206" s="91"/>
      <c r="T206" s="91"/>
      <c r="U206" s="91"/>
      <c r="V206" s="91"/>
      <c r="W206" s="91"/>
      <c r="X206" s="91"/>
      <c r="Y206" s="91"/>
      <c r="Z206" s="91"/>
      <c r="AA206" s="91"/>
      <c r="AB206" s="116"/>
    </row>
    <row r="207">
      <c r="L207" s="91"/>
      <c r="M207" s="91"/>
      <c r="N207" s="91"/>
      <c r="O207" s="91"/>
      <c r="P207" s="91"/>
      <c r="Q207" s="91"/>
      <c r="R207" s="91"/>
      <c r="S207" s="91"/>
      <c r="T207" s="91"/>
      <c r="U207" s="91"/>
      <c r="V207" s="91"/>
      <c r="W207" s="91"/>
      <c r="X207" s="91"/>
      <c r="Y207" s="91"/>
      <c r="Z207" s="91"/>
      <c r="AA207" s="91"/>
      <c r="AB207" s="116"/>
    </row>
    <row r="208">
      <c r="L208" s="91"/>
      <c r="M208" s="91"/>
      <c r="N208" s="91"/>
      <c r="O208" s="91"/>
      <c r="P208" s="91"/>
      <c r="Q208" s="91"/>
      <c r="R208" s="91"/>
      <c r="S208" s="91"/>
      <c r="T208" s="91"/>
      <c r="U208" s="91"/>
      <c r="V208" s="91"/>
      <c r="W208" s="91"/>
      <c r="X208" s="91"/>
      <c r="Y208" s="91"/>
      <c r="Z208" s="91"/>
      <c r="AA208" s="91"/>
      <c r="AB208" s="116"/>
    </row>
    <row r="209">
      <c r="L209" s="91"/>
      <c r="M209" s="91"/>
      <c r="N209" s="91"/>
      <c r="O209" s="91"/>
      <c r="P209" s="91"/>
      <c r="Q209" s="91"/>
      <c r="R209" s="91"/>
      <c r="S209" s="91"/>
      <c r="T209" s="91"/>
      <c r="U209" s="91"/>
      <c r="V209" s="91"/>
      <c r="W209" s="91"/>
      <c r="X209" s="91"/>
      <c r="Y209" s="91"/>
      <c r="Z209" s="91"/>
      <c r="AA209" s="91"/>
      <c r="AB209" s="116"/>
    </row>
    <row r="210">
      <c r="L210" s="91"/>
      <c r="M210" s="91"/>
      <c r="N210" s="91"/>
      <c r="O210" s="91"/>
      <c r="P210" s="91"/>
      <c r="Q210" s="91"/>
      <c r="R210" s="91"/>
      <c r="S210" s="91"/>
      <c r="T210" s="91"/>
      <c r="U210" s="91"/>
      <c r="V210" s="91"/>
      <c r="W210" s="91"/>
      <c r="X210" s="91"/>
      <c r="Y210" s="91"/>
      <c r="Z210" s="91"/>
      <c r="AA210" s="91"/>
      <c r="AB210" s="116"/>
    </row>
    <row r="211">
      <c r="L211" s="91"/>
      <c r="M211" s="91"/>
      <c r="N211" s="91"/>
      <c r="O211" s="91"/>
      <c r="P211" s="91"/>
      <c r="Q211" s="91"/>
      <c r="R211" s="91"/>
      <c r="S211" s="91"/>
      <c r="T211" s="91"/>
      <c r="U211" s="91"/>
      <c r="V211" s="91"/>
      <c r="W211" s="91"/>
      <c r="X211" s="91"/>
      <c r="Y211" s="91"/>
      <c r="Z211" s="91"/>
      <c r="AA211" s="91"/>
      <c r="AB211" s="116"/>
    </row>
    <row r="212">
      <c r="L212" s="91"/>
      <c r="M212" s="91"/>
      <c r="N212" s="91"/>
      <c r="O212" s="91"/>
      <c r="P212" s="91"/>
      <c r="Q212" s="91"/>
      <c r="R212" s="91"/>
      <c r="S212" s="91"/>
      <c r="T212" s="91"/>
      <c r="U212" s="91"/>
      <c r="V212" s="91"/>
      <c r="W212" s="91"/>
      <c r="X212" s="91"/>
      <c r="Y212" s="91"/>
      <c r="Z212" s="91"/>
      <c r="AA212" s="91"/>
      <c r="AB212" s="116"/>
    </row>
    <row r="213">
      <c r="L213" s="91"/>
      <c r="M213" s="91"/>
      <c r="N213" s="91"/>
      <c r="O213" s="91"/>
      <c r="P213" s="91"/>
      <c r="Q213" s="91"/>
      <c r="R213" s="91"/>
      <c r="S213" s="91"/>
      <c r="T213" s="91"/>
      <c r="U213" s="91"/>
      <c r="V213" s="91"/>
      <c r="W213" s="91"/>
      <c r="X213" s="91"/>
      <c r="Y213" s="91"/>
      <c r="Z213" s="91"/>
      <c r="AA213" s="91"/>
      <c r="AB213" s="116"/>
    </row>
    <row r="214">
      <c r="L214" s="91"/>
      <c r="M214" s="91"/>
      <c r="N214" s="91"/>
      <c r="O214" s="91"/>
      <c r="P214" s="91"/>
      <c r="Q214" s="91"/>
      <c r="R214" s="91"/>
      <c r="S214" s="91"/>
      <c r="T214" s="91"/>
      <c r="U214" s="91"/>
      <c r="V214" s="91"/>
      <c r="W214" s="91"/>
      <c r="X214" s="91"/>
      <c r="Y214" s="91"/>
      <c r="Z214" s="91"/>
      <c r="AA214" s="91"/>
      <c r="AB214" s="116"/>
    </row>
    <row r="215">
      <c r="L215" s="91"/>
      <c r="M215" s="91"/>
      <c r="N215" s="91"/>
      <c r="O215" s="91"/>
      <c r="P215" s="91"/>
      <c r="Q215" s="91"/>
      <c r="R215" s="91"/>
      <c r="S215" s="91"/>
      <c r="T215" s="91"/>
      <c r="U215" s="91"/>
      <c r="V215" s="91"/>
      <c r="W215" s="91"/>
      <c r="X215" s="91"/>
      <c r="Y215" s="91"/>
      <c r="Z215" s="91"/>
      <c r="AA215" s="91"/>
      <c r="AB215" s="116"/>
    </row>
    <row r="216">
      <c r="L216" s="91"/>
      <c r="M216" s="91"/>
      <c r="N216" s="91"/>
      <c r="O216" s="91"/>
      <c r="P216" s="91"/>
      <c r="Q216" s="91"/>
      <c r="R216" s="91"/>
      <c r="S216" s="91"/>
      <c r="T216" s="91"/>
      <c r="U216" s="91"/>
      <c r="V216" s="91"/>
      <c r="W216" s="91"/>
      <c r="X216" s="91"/>
      <c r="Y216" s="91"/>
      <c r="Z216" s="91"/>
      <c r="AA216" s="91"/>
      <c r="AB216" s="116"/>
    </row>
    <row r="217">
      <c r="L217" s="91"/>
      <c r="M217" s="91"/>
      <c r="N217" s="91"/>
      <c r="O217" s="91"/>
      <c r="P217" s="91"/>
      <c r="Q217" s="91"/>
      <c r="R217" s="91"/>
      <c r="S217" s="91"/>
      <c r="T217" s="91"/>
      <c r="U217" s="91"/>
      <c r="V217" s="91"/>
      <c r="W217" s="91"/>
      <c r="X217" s="91"/>
      <c r="Y217" s="91"/>
      <c r="Z217" s="91"/>
      <c r="AA217" s="91"/>
      <c r="AB217" s="116"/>
    </row>
    <row r="218">
      <c r="L218" s="91"/>
      <c r="M218" s="91"/>
      <c r="N218" s="91"/>
      <c r="O218" s="91"/>
      <c r="P218" s="91"/>
      <c r="Q218" s="91"/>
      <c r="R218" s="91"/>
      <c r="S218" s="91"/>
      <c r="T218" s="91"/>
      <c r="U218" s="91"/>
      <c r="V218" s="91"/>
      <c r="W218" s="91"/>
      <c r="X218" s="91"/>
      <c r="Y218" s="91"/>
      <c r="Z218" s="91"/>
      <c r="AA218" s="91"/>
      <c r="AB218" s="116"/>
    </row>
    <row r="219">
      <c r="L219" s="91"/>
      <c r="M219" s="91"/>
      <c r="N219" s="91"/>
      <c r="O219" s="91"/>
      <c r="P219" s="91"/>
      <c r="Q219" s="91"/>
      <c r="R219" s="91"/>
      <c r="S219" s="91"/>
      <c r="T219" s="91"/>
      <c r="U219" s="91"/>
      <c r="V219" s="91"/>
      <c r="W219" s="91"/>
      <c r="X219" s="91"/>
      <c r="Y219" s="91"/>
      <c r="Z219" s="91"/>
      <c r="AA219" s="91"/>
      <c r="AB219" s="116"/>
    </row>
    <row r="220">
      <c r="L220" s="91"/>
      <c r="M220" s="91"/>
      <c r="N220" s="91"/>
      <c r="O220" s="91"/>
      <c r="P220" s="91"/>
      <c r="Q220" s="91"/>
      <c r="R220" s="91"/>
      <c r="S220" s="91"/>
      <c r="T220" s="91"/>
      <c r="U220" s="91"/>
      <c r="V220" s="91"/>
      <c r="W220" s="91"/>
      <c r="X220" s="91"/>
      <c r="Y220" s="91"/>
      <c r="Z220" s="91"/>
      <c r="AA220" s="91"/>
      <c r="AB220" s="116"/>
    </row>
    <row r="221">
      <c r="L221" s="91"/>
      <c r="M221" s="91"/>
      <c r="N221" s="91"/>
      <c r="O221" s="91"/>
      <c r="P221" s="91"/>
      <c r="Q221" s="91"/>
      <c r="R221" s="91"/>
      <c r="S221" s="91"/>
      <c r="T221" s="91"/>
      <c r="U221" s="91"/>
      <c r="V221" s="91"/>
      <c r="W221" s="91"/>
      <c r="X221" s="91"/>
      <c r="Y221" s="91"/>
      <c r="Z221" s="91"/>
      <c r="AA221" s="91"/>
      <c r="AB221" s="116"/>
    </row>
    <row r="222">
      <c r="L222" s="91"/>
      <c r="M222" s="91"/>
      <c r="N222" s="91"/>
      <c r="O222" s="91"/>
      <c r="P222" s="91"/>
      <c r="Q222" s="91"/>
      <c r="R222" s="91"/>
      <c r="S222" s="91"/>
      <c r="T222" s="91"/>
      <c r="U222" s="91"/>
      <c r="V222" s="91"/>
      <c r="W222" s="91"/>
      <c r="X222" s="91"/>
      <c r="Y222" s="91"/>
      <c r="Z222" s="91"/>
      <c r="AA222" s="91"/>
      <c r="AB222" s="116"/>
    </row>
    <row r="223">
      <c r="L223" s="91"/>
      <c r="M223" s="91"/>
      <c r="N223" s="91"/>
      <c r="O223" s="91"/>
      <c r="P223" s="91"/>
      <c r="Q223" s="91"/>
      <c r="R223" s="91"/>
      <c r="S223" s="91"/>
      <c r="T223" s="91"/>
      <c r="U223" s="91"/>
      <c r="V223" s="91"/>
      <c r="W223" s="91"/>
      <c r="X223" s="91"/>
      <c r="Y223" s="91"/>
      <c r="Z223" s="91"/>
      <c r="AA223" s="91"/>
      <c r="AB223" s="116"/>
    </row>
    <row r="224">
      <c r="L224" s="91"/>
      <c r="M224" s="91"/>
      <c r="N224" s="91"/>
      <c r="O224" s="91"/>
      <c r="P224" s="91"/>
      <c r="Q224" s="91"/>
      <c r="R224" s="91"/>
      <c r="S224" s="91"/>
      <c r="T224" s="91"/>
      <c r="U224" s="91"/>
      <c r="V224" s="91"/>
      <c r="W224" s="91"/>
      <c r="X224" s="91"/>
      <c r="Y224" s="91"/>
      <c r="Z224" s="91"/>
      <c r="AA224" s="91"/>
      <c r="AB224" s="116"/>
    </row>
    <row r="225">
      <c r="L225" s="91"/>
      <c r="M225" s="91"/>
      <c r="N225" s="91"/>
      <c r="O225" s="91"/>
      <c r="P225" s="91"/>
      <c r="Q225" s="91"/>
      <c r="R225" s="91"/>
      <c r="S225" s="91"/>
      <c r="T225" s="91"/>
      <c r="U225" s="91"/>
      <c r="V225" s="91"/>
      <c r="W225" s="91"/>
      <c r="X225" s="91"/>
      <c r="Y225" s="91"/>
      <c r="Z225" s="91"/>
      <c r="AA225" s="91"/>
      <c r="AB225" s="116"/>
    </row>
    <row r="226">
      <c r="L226" s="91"/>
      <c r="M226" s="91"/>
      <c r="N226" s="91"/>
      <c r="O226" s="91"/>
      <c r="P226" s="91"/>
      <c r="Q226" s="91"/>
      <c r="R226" s="91"/>
      <c r="S226" s="91"/>
      <c r="T226" s="91"/>
      <c r="U226" s="91"/>
      <c r="V226" s="91"/>
      <c r="W226" s="91"/>
      <c r="X226" s="91"/>
      <c r="Y226" s="91"/>
      <c r="Z226" s="91"/>
      <c r="AA226" s="91"/>
      <c r="AB226" s="116"/>
    </row>
    <row r="227">
      <c r="L227" s="91"/>
      <c r="M227" s="91"/>
      <c r="N227" s="91"/>
      <c r="O227" s="91"/>
      <c r="P227" s="91"/>
      <c r="Q227" s="91"/>
      <c r="R227" s="91"/>
      <c r="S227" s="91"/>
      <c r="T227" s="91"/>
      <c r="U227" s="91"/>
      <c r="V227" s="91"/>
      <c r="W227" s="91"/>
      <c r="X227" s="91"/>
      <c r="Y227" s="91"/>
      <c r="Z227" s="91"/>
      <c r="AA227" s="91"/>
      <c r="AB227" s="116"/>
    </row>
    <row r="228">
      <c r="L228" s="91"/>
      <c r="M228" s="91"/>
      <c r="N228" s="91"/>
      <c r="O228" s="91"/>
      <c r="P228" s="91"/>
      <c r="Q228" s="91"/>
      <c r="R228" s="91"/>
      <c r="S228" s="91"/>
      <c r="T228" s="91"/>
      <c r="U228" s="91"/>
      <c r="V228" s="91"/>
      <c r="W228" s="91"/>
      <c r="X228" s="91"/>
      <c r="Y228" s="91"/>
      <c r="Z228" s="91"/>
      <c r="AA228" s="91"/>
      <c r="AB228" s="116"/>
    </row>
    <row r="229">
      <c r="L229" s="91"/>
      <c r="M229" s="91"/>
      <c r="N229" s="91"/>
      <c r="O229" s="91"/>
      <c r="P229" s="91"/>
      <c r="Q229" s="91"/>
      <c r="R229" s="91"/>
      <c r="S229" s="91"/>
      <c r="T229" s="91"/>
      <c r="U229" s="91"/>
      <c r="V229" s="91"/>
      <c r="W229" s="91"/>
      <c r="X229" s="91"/>
      <c r="Y229" s="91"/>
      <c r="Z229" s="91"/>
      <c r="AA229" s="91"/>
      <c r="AB229" s="116"/>
    </row>
    <row r="230">
      <c r="L230" s="91"/>
      <c r="M230" s="91"/>
      <c r="N230" s="91"/>
      <c r="O230" s="91"/>
      <c r="P230" s="91"/>
      <c r="Q230" s="91"/>
      <c r="R230" s="91"/>
      <c r="S230" s="91"/>
      <c r="T230" s="91"/>
      <c r="U230" s="91"/>
      <c r="V230" s="91"/>
      <c r="W230" s="91"/>
      <c r="X230" s="91"/>
      <c r="Y230" s="91"/>
      <c r="Z230" s="91"/>
      <c r="AA230" s="91"/>
      <c r="AB230" s="116"/>
    </row>
    <row r="231">
      <c r="L231" s="91"/>
      <c r="M231" s="91"/>
      <c r="N231" s="91"/>
      <c r="O231" s="91"/>
      <c r="P231" s="91"/>
      <c r="Q231" s="91"/>
      <c r="R231" s="91"/>
      <c r="S231" s="91"/>
      <c r="T231" s="91"/>
      <c r="U231" s="91"/>
      <c r="V231" s="91"/>
      <c r="W231" s="91"/>
      <c r="X231" s="91"/>
      <c r="Y231" s="91"/>
      <c r="Z231" s="91"/>
      <c r="AA231" s="91"/>
      <c r="AB231" s="116"/>
    </row>
    <row r="232">
      <c r="L232" s="91"/>
      <c r="M232" s="91"/>
      <c r="N232" s="91"/>
      <c r="O232" s="91"/>
      <c r="P232" s="91"/>
      <c r="Q232" s="91"/>
      <c r="R232" s="91"/>
      <c r="S232" s="91"/>
      <c r="T232" s="91"/>
      <c r="U232" s="91"/>
      <c r="V232" s="91"/>
      <c r="W232" s="91"/>
      <c r="X232" s="91"/>
      <c r="Y232" s="91"/>
      <c r="Z232" s="91"/>
      <c r="AA232" s="91"/>
      <c r="AB232" s="116"/>
    </row>
    <row r="233">
      <c r="L233" s="91"/>
      <c r="M233" s="91"/>
      <c r="N233" s="91"/>
      <c r="O233" s="91"/>
      <c r="P233" s="91"/>
      <c r="Q233" s="91"/>
      <c r="R233" s="91"/>
      <c r="S233" s="91"/>
      <c r="T233" s="91"/>
      <c r="U233" s="91"/>
      <c r="V233" s="91"/>
      <c r="W233" s="91"/>
      <c r="X233" s="91"/>
      <c r="Y233" s="91"/>
      <c r="Z233" s="91"/>
      <c r="AA233" s="91"/>
      <c r="AB233" s="116"/>
    </row>
    <row r="234">
      <c r="L234" s="91"/>
      <c r="M234" s="91"/>
      <c r="N234" s="91"/>
      <c r="O234" s="91"/>
      <c r="P234" s="91"/>
      <c r="Q234" s="91"/>
      <c r="R234" s="91"/>
      <c r="S234" s="91"/>
      <c r="T234" s="91"/>
      <c r="U234" s="91"/>
      <c r="V234" s="91"/>
      <c r="W234" s="91"/>
      <c r="X234" s="91"/>
      <c r="Y234" s="91"/>
      <c r="Z234" s="91"/>
      <c r="AA234" s="91"/>
      <c r="AB234" s="116"/>
    </row>
    <row r="235">
      <c r="L235" s="91"/>
      <c r="M235" s="91"/>
      <c r="N235" s="91"/>
      <c r="O235" s="91"/>
      <c r="P235" s="91"/>
      <c r="Q235" s="91"/>
      <c r="R235" s="91"/>
      <c r="S235" s="91"/>
      <c r="T235" s="91"/>
      <c r="U235" s="91"/>
      <c r="V235" s="91"/>
      <c r="W235" s="91"/>
      <c r="X235" s="91"/>
      <c r="Y235" s="91"/>
      <c r="Z235" s="91"/>
      <c r="AA235" s="91"/>
      <c r="AB235" s="116"/>
    </row>
    <row r="236">
      <c r="L236" s="91"/>
      <c r="M236" s="91"/>
      <c r="N236" s="91"/>
      <c r="O236" s="91"/>
      <c r="P236" s="91"/>
      <c r="Q236" s="91"/>
      <c r="R236" s="91"/>
      <c r="S236" s="91"/>
      <c r="T236" s="91"/>
      <c r="U236" s="91"/>
      <c r="V236" s="91"/>
      <c r="W236" s="91"/>
      <c r="X236" s="91"/>
      <c r="Y236" s="91"/>
      <c r="Z236" s="91"/>
      <c r="AA236" s="91"/>
      <c r="AB236" s="116"/>
    </row>
    <row r="237">
      <c r="L237" s="91"/>
      <c r="M237" s="91"/>
      <c r="N237" s="91"/>
      <c r="O237" s="91"/>
      <c r="P237" s="91"/>
      <c r="Q237" s="91"/>
      <c r="R237" s="91"/>
      <c r="S237" s="91"/>
      <c r="T237" s="91"/>
      <c r="U237" s="91"/>
      <c r="V237" s="91"/>
      <c r="W237" s="91"/>
      <c r="X237" s="91"/>
      <c r="Y237" s="91"/>
      <c r="Z237" s="91"/>
      <c r="AA237" s="91"/>
      <c r="AB237" s="116"/>
    </row>
    <row r="238">
      <c r="L238" s="91"/>
      <c r="M238" s="91"/>
      <c r="N238" s="91"/>
      <c r="O238" s="91"/>
      <c r="P238" s="91"/>
      <c r="Q238" s="91"/>
      <c r="R238" s="91"/>
      <c r="S238" s="91"/>
      <c r="T238" s="91"/>
      <c r="U238" s="91"/>
      <c r="V238" s="91"/>
      <c r="W238" s="91"/>
      <c r="X238" s="91"/>
      <c r="Y238" s="91"/>
      <c r="Z238" s="91"/>
      <c r="AA238" s="91"/>
      <c r="AB238" s="116"/>
    </row>
    <row r="239">
      <c r="L239" s="91"/>
      <c r="M239" s="91"/>
      <c r="N239" s="91"/>
      <c r="O239" s="91"/>
      <c r="P239" s="91"/>
      <c r="Q239" s="91"/>
      <c r="R239" s="91"/>
      <c r="S239" s="91"/>
      <c r="T239" s="91"/>
      <c r="U239" s="91"/>
      <c r="V239" s="91"/>
      <c r="W239" s="91"/>
      <c r="X239" s="91"/>
      <c r="Y239" s="91"/>
      <c r="Z239" s="91"/>
      <c r="AA239" s="91"/>
      <c r="AB239" s="116"/>
    </row>
    <row r="240">
      <c r="L240" s="91"/>
      <c r="M240" s="91"/>
      <c r="N240" s="91"/>
      <c r="O240" s="91"/>
      <c r="P240" s="91"/>
      <c r="Q240" s="91"/>
      <c r="R240" s="91"/>
      <c r="S240" s="91"/>
      <c r="T240" s="91"/>
      <c r="U240" s="91"/>
      <c r="V240" s="91"/>
      <c r="W240" s="91"/>
      <c r="X240" s="91"/>
      <c r="Y240" s="91"/>
      <c r="Z240" s="91"/>
      <c r="AA240" s="91"/>
      <c r="AB240" s="116"/>
    </row>
    <row r="241">
      <c r="L241" s="91"/>
      <c r="M241" s="91"/>
      <c r="N241" s="91"/>
      <c r="O241" s="91"/>
      <c r="P241" s="91"/>
      <c r="Q241" s="91"/>
      <c r="R241" s="91"/>
      <c r="S241" s="91"/>
      <c r="T241" s="91"/>
      <c r="U241" s="91"/>
      <c r="V241" s="91"/>
      <c r="W241" s="91"/>
      <c r="X241" s="91"/>
      <c r="Y241" s="91"/>
      <c r="Z241" s="91"/>
      <c r="AA241" s="91"/>
      <c r="AB241" s="116"/>
    </row>
    <row r="242">
      <c r="L242" s="91"/>
      <c r="M242" s="91"/>
      <c r="N242" s="91"/>
      <c r="O242" s="91"/>
      <c r="P242" s="91"/>
      <c r="Q242" s="91"/>
      <c r="R242" s="91"/>
      <c r="S242" s="91"/>
      <c r="T242" s="91"/>
      <c r="U242" s="91"/>
      <c r="V242" s="91"/>
      <c r="W242" s="91"/>
      <c r="X242" s="91"/>
      <c r="Y242" s="91"/>
      <c r="Z242" s="91"/>
      <c r="AA242" s="91"/>
      <c r="AB242" s="116"/>
    </row>
    <row r="243">
      <c r="L243" s="91"/>
      <c r="M243" s="91"/>
      <c r="N243" s="91"/>
      <c r="O243" s="91"/>
      <c r="P243" s="91"/>
      <c r="Q243" s="91"/>
      <c r="R243" s="91"/>
      <c r="S243" s="91"/>
      <c r="T243" s="91"/>
      <c r="U243" s="91"/>
      <c r="V243" s="91"/>
      <c r="W243" s="91"/>
      <c r="X243" s="91"/>
      <c r="Y243" s="91"/>
      <c r="Z243" s="91"/>
      <c r="AA243" s="91"/>
      <c r="AB243" s="116"/>
    </row>
    <row r="244">
      <c r="L244" s="91"/>
      <c r="M244" s="91"/>
      <c r="N244" s="91"/>
      <c r="O244" s="91"/>
      <c r="P244" s="91"/>
      <c r="Q244" s="91"/>
      <c r="R244" s="91"/>
      <c r="S244" s="91"/>
      <c r="T244" s="91"/>
      <c r="U244" s="91"/>
      <c r="V244" s="91"/>
      <c r="W244" s="91"/>
      <c r="X244" s="91"/>
      <c r="Y244" s="91"/>
      <c r="Z244" s="91"/>
      <c r="AA244" s="91"/>
      <c r="AB244" s="116"/>
    </row>
    <row r="245">
      <c r="L245" s="91"/>
      <c r="M245" s="91"/>
      <c r="N245" s="91"/>
      <c r="O245" s="91"/>
      <c r="P245" s="91"/>
      <c r="Q245" s="91"/>
      <c r="R245" s="91"/>
      <c r="S245" s="91"/>
      <c r="T245" s="91"/>
      <c r="U245" s="91"/>
      <c r="V245" s="91"/>
      <c r="W245" s="91"/>
      <c r="X245" s="91"/>
      <c r="Y245" s="91"/>
      <c r="Z245" s="91"/>
      <c r="AA245" s="91"/>
      <c r="AB245" s="116"/>
    </row>
    <row r="246">
      <c r="L246" s="91"/>
      <c r="M246" s="91"/>
      <c r="N246" s="91"/>
      <c r="O246" s="91"/>
      <c r="P246" s="91"/>
      <c r="Q246" s="91"/>
      <c r="R246" s="91"/>
      <c r="S246" s="91"/>
      <c r="T246" s="91"/>
      <c r="U246" s="91"/>
      <c r="V246" s="91"/>
      <c r="W246" s="91"/>
      <c r="X246" s="91"/>
      <c r="Y246" s="91"/>
      <c r="Z246" s="91"/>
      <c r="AA246" s="91"/>
      <c r="AB246" s="116"/>
    </row>
    <row r="247">
      <c r="L247" s="91"/>
      <c r="M247" s="91"/>
      <c r="N247" s="91"/>
      <c r="O247" s="91"/>
      <c r="P247" s="91"/>
      <c r="Q247" s="91"/>
      <c r="R247" s="91"/>
      <c r="S247" s="91"/>
      <c r="T247" s="91"/>
      <c r="U247" s="91"/>
      <c r="V247" s="91"/>
      <c r="W247" s="91"/>
      <c r="X247" s="91"/>
      <c r="Y247" s="91"/>
      <c r="Z247" s="91"/>
      <c r="AA247" s="91"/>
      <c r="AB247" s="116"/>
    </row>
    <row r="248">
      <c r="L248" s="91"/>
      <c r="M248" s="91"/>
      <c r="N248" s="91"/>
      <c r="O248" s="91"/>
      <c r="P248" s="91"/>
      <c r="Q248" s="91"/>
      <c r="R248" s="91"/>
      <c r="S248" s="91"/>
      <c r="T248" s="91"/>
      <c r="U248" s="91"/>
      <c r="V248" s="91"/>
      <c r="W248" s="91"/>
      <c r="X248" s="91"/>
      <c r="Y248" s="91"/>
      <c r="Z248" s="91"/>
      <c r="AA248" s="91"/>
      <c r="AB248" s="116"/>
    </row>
    <row r="249">
      <c r="L249" s="91"/>
      <c r="M249" s="91"/>
      <c r="N249" s="91"/>
      <c r="O249" s="91"/>
      <c r="P249" s="91"/>
      <c r="Q249" s="91"/>
      <c r="R249" s="91"/>
      <c r="S249" s="91"/>
      <c r="T249" s="91"/>
      <c r="U249" s="91"/>
      <c r="V249" s="91"/>
      <c r="W249" s="91"/>
      <c r="X249" s="91"/>
      <c r="Y249" s="91"/>
      <c r="Z249" s="91"/>
      <c r="AA249" s="91"/>
      <c r="AB249" s="116"/>
    </row>
    <row r="250">
      <c r="L250" s="91"/>
      <c r="M250" s="91"/>
      <c r="N250" s="91"/>
      <c r="O250" s="91"/>
      <c r="P250" s="91"/>
      <c r="Q250" s="91"/>
      <c r="R250" s="91"/>
      <c r="S250" s="91"/>
      <c r="T250" s="91"/>
      <c r="U250" s="91"/>
      <c r="V250" s="91"/>
      <c r="W250" s="91"/>
      <c r="X250" s="91"/>
      <c r="Y250" s="91"/>
      <c r="Z250" s="91"/>
      <c r="AA250" s="91"/>
      <c r="AB250" s="116"/>
    </row>
    <row r="251">
      <c r="L251" s="91"/>
      <c r="M251" s="91"/>
      <c r="N251" s="91"/>
      <c r="O251" s="91"/>
      <c r="P251" s="91"/>
      <c r="Q251" s="91"/>
      <c r="R251" s="91"/>
      <c r="S251" s="91"/>
      <c r="T251" s="91"/>
      <c r="U251" s="91"/>
      <c r="V251" s="91"/>
      <c r="W251" s="91"/>
      <c r="X251" s="91"/>
      <c r="Y251" s="91"/>
      <c r="Z251" s="91"/>
      <c r="AA251" s="91"/>
      <c r="AB251" s="116"/>
    </row>
    <row r="252">
      <c r="L252" s="91"/>
      <c r="M252" s="91"/>
      <c r="N252" s="91"/>
      <c r="O252" s="91"/>
      <c r="P252" s="91"/>
      <c r="Q252" s="91"/>
      <c r="R252" s="91"/>
      <c r="S252" s="91"/>
      <c r="T252" s="91"/>
      <c r="U252" s="91"/>
      <c r="V252" s="91"/>
      <c r="W252" s="91"/>
      <c r="X252" s="91"/>
      <c r="Y252" s="91"/>
      <c r="Z252" s="91"/>
      <c r="AA252" s="91"/>
      <c r="AB252" s="116"/>
    </row>
    <row r="253">
      <c r="L253" s="91"/>
      <c r="M253" s="91"/>
      <c r="N253" s="91"/>
      <c r="O253" s="91"/>
      <c r="P253" s="91"/>
      <c r="Q253" s="91"/>
      <c r="R253" s="91"/>
      <c r="S253" s="91"/>
      <c r="T253" s="91"/>
      <c r="U253" s="91"/>
      <c r="V253" s="91"/>
      <c r="W253" s="91"/>
      <c r="X253" s="91"/>
      <c r="Y253" s="91"/>
      <c r="Z253" s="91"/>
      <c r="AA253" s="91"/>
      <c r="AB253" s="116"/>
    </row>
    <row r="254">
      <c r="L254" s="91"/>
      <c r="M254" s="91"/>
      <c r="N254" s="91"/>
      <c r="O254" s="91"/>
      <c r="P254" s="91"/>
      <c r="Q254" s="91"/>
      <c r="R254" s="91"/>
      <c r="S254" s="91"/>
      <c r="T254" s="91"/>
      <c r="U254" s="91"/>
      <c r="V254" s="91"/>
      <c r="W254" s="91"/>
      <c r="X254" s="91"/>
      <c r="Y254" s="91"/>
      <c r="Z254" s="91"/>
      <c r="AA254" s="91"/>
      <c r="AB254" s="116"/>
    </row>
    <row r="255">
      <c r="L255" s="91"/>
      <c r="M255" s="91"/>
      <c r="N255" s="91"/>
      <c r="O255" s="91"/>
      <c r="P255" s="91"/>
      <c r="Q255" s="91"/>
      <c r="R255" s="91"/>
      <c r="S255" s="91"/>
      <c r="T255" s="91"/>
      <c r="U255" s="91"/>
      <c r="V255" s="91"/>
      <c r="W255" s="91"/>
      <c r="X255" s="91"/>
      <c r="Y255" s="91"/>
      <c r="Z255" s="91"/>
      <c r="AA255" s="91"/>
      <c r="AB255" s="116"/>
    </row>
    <row r="256">
      <c r="L256" s="91"/>
      <c r="M256" s="91"/>
      <c r="N256" s="91"/>
      <c r="O256" s="91"/>
      <c r="P256" s="91"/>
      <c r="Q256" s="91"/>
      <c r="R256" s="91"/>
      <c r="S256" s="91"/>
      <c r="T256" s="91"/>
      <c r="U256" s="91"/>
      <c r="V256" s="91"/>
      <c r="W256" s="91"/>
      <c r="X256" s="91"/>
      <c r="Y256" s="91"/>
      <c r="Z256" s="91"/>
      <c r="AA256" s="91"/>
      <c r="AB256" s="116"/>
    </row>
    <row r="257">
      <c r="L257" s="91"/>
      <c r="M257" s="91"/>
      <c r="N257" s="91"/>
      <c r="O257" s="91"/>
      <c r="P257" s="91"/>
      <c r="Q257" s="91"/>
      <c r="R257" s="91"/>
      <c r="S257" s="91"/>
      <c r="T257" s="91"/>
      <c r="U257" s="91"/>
      <c r="V257" s="91"/>
      <c r="W257" s="91"/>
      <c r="X257" s="91"/>
      <c r="Y257" s="91"/>
      <c r="Z257" s="91"/>
      <c r="AA257" s="91"/>
      <c r="AB257" s="116"/>
    </row>
    <row r="258">
      <c r="L258" s="91"/>
      <c r="M258" s="91"/>
      <c r="N258" s="91"/>
      <c r="O258" s="91"/>
      <c r="P258" s="91"/>
      <c r="Q258" s="91"/>
      <c r="R258" s="91"/>
      <c r="S258" s="91"/>
      <c r="T258" s="91"/>
      <c r="U258" s="91"/>
      <c r="V258" s="91"/>
      <c r="W258" s="91"/>
      <c r="X258" s="91"/>
      <c r="Y258" s="91"/>
      <c r="Z258" s="91"/>
      <c r="AA258" s="91"/>
      <c r="AB258" s="116"/>
    </row>
    <row r="259">
      <c r="L259" s="91"/>
      <c r="M259" s="91"/>
      <c r="N259" s="91"/>
      <c r="O259" s="91"/>
      <c r="P259" s="91"/>
      <c r="Q259" s="91"/>
      <c r="R259" s="91"/>
      <c r="S259" s="91"/>
      <c r="T259" s="91"/>
      <c r="U259" s="91"/>
      <c r="V259" s="91"/>
      <c r="W259" s="91"/>
      <c r="X259" s="91"/>
      <c r="Y259" s="91"/>
      <c r="Z259" s="91"/>
      <c r="AA259" s="91"/>
      <c r="AB259" s="116"/>
    </row>
    <row r="260">
      <c r="L260" s="91"/>
      <c r="M260" s="91"/>
      <c r="N260" s="91"/>
      <c r="O260" s="91"/>
      <c r="P260" s="91"/>
      <c r="Q260" s="91"/>
      <c r="R260" s="91"/>
      <c r="S260" s="91"/>
      <c r="T260" s="91"/>
      <c r="U260" s="91"/>
      <c r="V260" s="91"/>
      <c r="W260" s="91"/>
      <c r="X260" s="91"/>
      <c r="Y260" s="91"/>
      <c r="Z260" s="91"/>
      <c r="AA260" s="91"/>
      <c r="AB260" s="116"/>
    </row>
    <row r="261">
      <c r="L261" s="91"/>
      <c r="M261" s="91"/>
      <c r="N261" s="91"/>
      <c r="O261" s="91"/>
      <c r="P261" s="91"/>
      <c r="Q261" s="91"/>
      <c r="R261" s="91"/>
      <c r="S261" s="91"/>
      <c r="T261" s="91"/>
      <c r="U261" s="91"/>
      <c r="V261" s="91"/>
      <c r="W261" s="91"/>
      <c r="X261" s="91"/>
      <c r="Y261" s="91"/>
      <c r="Z261" s="91"/>
      <c r="AA261" s="91"/>
      <c r="AB261" s="116"/>
    </row>
    <row r="262">
      <c r="L262" s="91"/>
      <c r="M262" s="91"/>
      <c r="N262" s="91"/>
      <c r="O262" s="91"/>
      <c r="P262" s="91"/>
      <c r="Q262" s="91"/>
      <c r="R262" s="91"/>
      <c r="S262" s="91"/>
      <c r="T262" s="91"/>
      <c r="U262" s="91"/>
      <c r="V262" s="91"/>
      <c r="W262" s="91"/>
      <c r="X262" s="91"/>
      <c r="Y262" s="91"/>
      <c r="Z262" s="91"/>
      <c r="AA262" s="91"/>
      <c r="AB262" s="116"/>
    </row>
    <row r="263">
      <c r="L263" s="91"/>
      <c r="M263" s="91"/>
      <c r="N263" s="91"/>
      <c r="O263" s="91"/>
      <c r="P263" s="91"/>
      <c r="Q263" s="91"/>
      <c r="R263" s="91"/>
      <c r="S263" s="91"/>
      <c r="T263" s="91"/>
      <c r="U263" s="91"/>
      <c r="V263" s="91"/>
      <c r="W263" s="91"/>
      <c r="X263" s="91"/>
      <c r="Y263" s="91"/>
      <c r="Z263" s="91"/>
      <c r="AA263" s="91"/>
      <c r="AB263" s="116"/>
    </row>
    <row r="264">
      <c r="L264" s="91"/>
      <c r="M264" s="91"/>
      <c r="N264" s="91"/>
      <c r="O264" s="91"/>
      <c r="P264" s="91"/>
      <c r="Q264" s="91"/>
      <c r="R264" s="91"/>
      <c r="S264" s="91"/>
      <c r="T264" s="91"/>
      <c r="U264" s="91"/>
      <c r="V264" s="91"/>
      <c r="W264" s="91"/>
      <c r="X264" s="91"/>
      <c r="Y264" s="91"/>
      <c r="Z264" s="91"/>
      <c r="AA264" s="91"/>
      <c r="AB264" s="116"/>
    </row>
    <row r="265">
      <c r="L265" s="91"/>
      <c r="M265" s="91"/>
      <c r="N265" s="91"/>
      <c r="O265" s="91"/>
      <c r="P265" s="91"/>
      <c r="Q265" s="91"/>
      <c r="R265" s="91"/>
      <c r="S265" s="91"/>
      <c r="T265" s="91"/>
      <c r="U265" s="91"/>
      <c r="V265" s="91"/>
      <c r="W265" s="91"/>
      <c r="X265" s="91"/>
      <c r="Y265" s="91"/>
      <c r="Z265" s="91"/>
      <c r="AA265" s="91"/>
      <c r="AB265" s="116"/>
    </row>
    <row r="266">
      <c r="L266" s="91"/>
      <c r="M266" s="91"/>
      <c r="N266" s="91"/>
      <c r="O266" s="91"/>
      <c r="P266" s="91"/>
      <c r="Q266" s="91"/>
      <c r="R266" s="91"/>
      <c r="S266" s="91"/>
      <c r="T266" s="91"/>
      <c r="U266" s="91"/>
      <c r="V266" s="91"/>
      <c r="W266" s="91"/>
      <c r="X266" s="91"/>
      <c r="Y266" s="91"/>
      <c r="Z266" s="91"/>
      <c r="AA266" s="91"/>
      <c r="AB266" s="116"/>
    </row>
    <row r="267">
      <c r="L267" s="91"/>
      <c r="M267" s="91"/>
      <c r="N267" s="91"/>
      <c r="O267" s="91"/>
      <c r="P267" s="91"/>
      <c r="Q267" s="91"/>
      <c r="R267" s="91"/>
      <c r="S267" s="91"/>
      <c r="T267" s="91"/>
      <c r="U267" s="91"/>
      <c r="V267" s="91"/>
      <c r="W267" s="91"/>
      <c r="X267" s="91"/>
      <c r="Y267" s="91"/>
      <c r="Z267" s="91"/>
      <c r="AA267" s="91"/>
      <c r="AB267" s="116"/>
    </row>
    <row r="268">
      <c r="L268" s="91"/>
      <c r="M268" s="91"/>
      <c r="N268" s="91"/>
      <c r="O268" s="91"/>
      <c r="P268" s="91"/>
      <c r="Q268" s="91"/>
      <c r="R268" s="91"/>
      <c r="S268" s="91"/>
      <c r="T268" s="91"/>
      <c r="U268" s="91"/>
      <c r="V268" s="91"/>
      <c r="W268" s="91"/>
      <c r="X268" s="91"/>
      <c r="Y268" s="91"/>
      <c r="Z268" s="91"/>
      <c r="AA268" s="91"/>
      <c r="AB268" s="116"/>
    </row>
    <row r="269">
      <c r="L269" s="91"/>
      <c r="M269" s="91"/>
      <c r="N269" s="91"/>
      <c r="O269" s="91"/>
      <c r="P269" s="91"/>
      <c r="Q269" s="91"/>
      <c r="R269" s="91"/>
      <c r="S269" s="91"/>
      <c r="T269" s="91"/>
      <c r="U269" s="91"/>
      <c r="V269" s="91"/>
      <c r="W269" s="91"/>
      <c r="X269" s="91"/>
      <c r="Y269" s="91"/>
      <c r="Z269" s="91"/>
      <c r="AA269" s="91"/>
      <c r="AB269" s="116"/>
    </row>
    <row r="270">
      <c r="L270" s="91"/>
      <c r="M270" s="91"/>
      <c r="N270" s="91"/>
      <c r="O270" s="91"/>
      <c r="P270" s="91"/>
      <c r="Q270" s="91"/>
      <c r="R270" s="91"/>
      <c r="S270" s="91"/>
      <c r="T270" s="91"/>
      <c r="U270" s="91"/>
      <c r="V270" s="91"/>
      <c r="W270" s="91"/>
      <c r="X270" s="91"/>
      <c r="Y270" s="91"/>
      <c r="Z270" s="91"/>
      <c r="AA270" s="91"/>
      <c r="AB270" s="116"/>
    </row>
    <row r="271">
      <c r="L271" s="91"/>
      <c r="M271" s="91"/>
      <c r="N271" s="91"/>
      <c r="O271" s="91"/>
      <c r="P271" s="91"/>
      <c r="Q271" s="91"/>
      <c r="R271" s="91"/>
      <c r="S271" s="91"/>
      <c r="T271" s="91"/>
      <c r="U271" s="91"/>
      <c r="V271" s="91"/>
      <c r="W271" s="91"/>
      <c r="X271" s="91"/>
      <c r="Y271" s="91"/>
      <c r="Z271" s="91"/>
      <c r="AA271" s="91"/>
      <c r="AB271" s="116"/>
    </row>
    <row r="272">
      <c r="L272" s="91"/>
      <c r="M272" s="91"/>
      <c r="N272" s="91"/>
      <c r="O272" s="91"/>
      <c r="P272" s="91"/>
      <c r="Q272" s="91"/>
      <c r="R272" s="91"/>
      <c r="S272" s="91"/>
      <c r="T272" s="91"/>
      <c r="U272" s="91"/>
      <c r="V272" s="91"/>
      <c r="W272" s="91"/>
      <c r="X272" s="91"/>
      <c r="Y272" s="91"/>
      <c r="Z272" s="91"/>
      <c r="AA272" s="91"/>
      <c r="AB272" s="116"/>
    </row>
    <row r="273">
      <c r="L273" s="91"/>
      <c r="M273" s="91"/>
      <c r="N273" s="91"/>
      <c r="O273" s="91"/>
      <c r="P273" s="91"/>
      <c r="Q273" s="91"/>
      <c r="R273" s="91"/>
      <c r="S273" s="91"/>
      <c r="T273" s="91"/>
      <c r="U273" s="91"/>
      <c r="V273" s="91"/>
      <c r="W273" s="91"/>
      <c r="X273" s="91"/>
      <c r="Y273" s="91"/>
      <c r="Z273" s="91"/>
      <c r="AA273" s="91"/>
      <c r="AB273" s="116"/>
    </row>
    <row r="274">
      <c r="L274" s="91"/>
      <c r="M274" s="91"/>
      <c r="N274" s="91"/>
      <c r="O274" s="91"/>
      <c r="P274" s="91"/>
      <c r="Q274" s="91"/>
      <c r="R274" s="91"/>
      <c r="S274" s="91"/>
      <c r="T274" s="91"/>
      <c r="U274" s="91"/>
      <c r="V274" s="91"/>
      <c r="W274" s="91"/>
      <c r="X274" s="91"/>
      <c r="Y274" s="91"/>
      <c r="Z274" s="91"/>
      <c r="AA274" s="91"/>
      <c r="AB274" s="116"/>
    </row>
    <row r="275">
      <c r="L275" s="91"/>
      <c r="M275" s="91"/>
      <c r="N275" s="91"/>
      <c r="O275" s="91"/>
      <c r="P275" s="91"/>
      <c r="Q275" s="91"/>
      <c r="R275" s="91"/>
      <c r="S275" s="91"/>
      <c r="T275" s="91"/>
      <c r="U275" s="91"/>
      <c r="V275" s="91"/>
      <c r="W275" s="91"/>
      <c r="X275" s="91"/>
      <c r="Y275" s="91"/>
      <c r="Z275" s="91"/>
      <c r="AA275" s="91"/>
      <c r="AB275" s="116"/>
    </row>
    <row r="276">
      <c r="L276" s="91"/>
      <c r="M276" s="91"/>
      <c r="N276" s="91"/>
      <c r="O276" s="91"/>
      <c r="P276" s="91"/>
      <c r="Q276" s="91"/>
      <c r="R276" s="91"/>
      <c r="S276" s="91"/>
      <c r="T276" s="91"/>
      <c r="U276" s="91"/>
      <c r="V276" s="91"/>
      <c r="W276" s="91"/>
      <c r="X276" s="91"/>
      <c r="Y276" s="91"/>
      <c r="Z276" s="91"/>
      <c r="AA276" s="91"/>
      <c r="AB276" s="116"/>
    </row>
    <row r="277">
      <c r="L277" s="91"/>
      <c r="M277" s="91"/>
      <c r="N277" s="91"/>
      <c r="O277" s="91"/>
      <c r="P277" s="91"/>
      <c r="Q277" s="91"/>
      <c r="R277" s="91"/>
      <c r="S277" s="91"/>
      <c r="T277" s="91"/>
      <c r="U277" s="91"/>
      <c r="V277" s="91"/>
      <c r="W277" s="91"/>
      <c r="X277" s="91"/>
      <c r="Y277" s="91"/>
      <c r="Z277" s="91"/>
      <c r="AA277" s="91"/>
      <c r="AB277" s="116"/>
    </row>
    <row r="278">
      <c r="L278" s="91"/>
      <c r="M278" s="91"/>
      <c r="N278" s="91"/>
      <c r="O278" s="91"/>
      <c r="P278" s="91"/>
      <c r="Q278" s="91"/>
      <c r="R278" s="91"/>
      <c r="S278" s="91"/>
      <c r="T278" s="91"/>
      <c r="U278" s="91"/>
      <c r="V278" s="91"/>
      <c r="W278" s="91"/>
      <c r="X278" s="91"/>
      <c r="Y278" s="91"/>
      <c r="Z278" s="91"/>
      <c r="AA278" s="91"/>
      <c r="AB278" s="116"/>
    </row>
    <row r="279">
      <c r="L279" s="91"/>
      <c r="M279" s="91"/>
      <c r="N279" s="91"/>
      <c r="O279" s="91"/>
      <c r="P279" s="91"/>
      <c r="Q279" s="91"/>
      <c r="R279" s="91"/>
      <c r="S279" s="91"/>
      <c r="T279" s="91"/>
      <c r="U279" s="91"/>
      <c r="V279" s="91"/>
      <c r="W279" s="91"/>
      <c r="X279" s="91"/>
      <c r="Y279" s="91"/>
      <c r="Z279" s="91"/>
      <c r="AA279" s="91"/>
      <c r="AB279" s="116"/>
    </row>
    <row r="280">
      <c r="L280" s="91"/>
      <c r="M280" s="91"/>
      <c r="N280" s="91"/>
      <c r="O280" s="91"/>
      <c r="P280" s="91"/>
      <c r="Q280" s="91"/>
      <c r="R280" s="91"/>
      <c r="S280" s="91"/>
      <c r="T280" s="91"/>
      <c r="U280" s="91"/>
      <c r="V280" s="91"/>
      <c r="W280" s="91"/>
      <c r="X280" s="91"/>
      <c r="Y280" s="91"/>
      <c r="Z280" s="91"/>
      <c r="AA280" s="91"/>
      <c r="AB280" s="116"/>
    </row>
    <row r="281">
      <c r="L281" s="91"/>
      <c r="M281" s="91"/>
      <c r="N281" s="91"/>
      <c r="O281" s="91"/>
      <c r="P281" s="91"/>
      <c r="Q281" s="91"/>
      <c r="R281" s="91"/>
      <c r="S281" s="91"/>
      <c r="T281" s="91"/>
      <c r="U281" s="91"/>
      <c r="V281" s="91"/>
      <c r="W281" s="91"/>
      <c r="X281" s="91"/>
      <c r="Y281" s="91"/>
      <c r="Z281" s="91"/>
      <c r="AA281" s="91"/>
      <c r="AB281" s="116"/>
    </row>
    <row r="282">
      <c r="L282" s="91"/>
      <c r="M282" s="91"/>
      <c r="N282" s="91"/>
      <c r="O282" s="91"/>
      <c r="P282" s="91"/>
      <c r="Q282" s="91"/>
      <c r="R282" s="91"/>
      <c r="S282" s="91"/>
      <c r="T282" s="91"/>
      <c r="U282" s="91"/>
      <c r="V282" s="91"/>
      <c r="W282" s="91"/>
      <c r="X282" s="91"/>
      <c r="Y282" s="91"/>
      <c r="Z282" s="91"/>
      <c r="AA282" s="91"/>
      <c r="AB282" s="116"/>
    </row>
    <row r="283">
      <c r="L283" s="91"/>
      <c r="M283" s="91"/>
      <c r="N283" s="91"/>
      <c r="O283" s="91"/>
      <c r="P283" s="91"/>
      <c r="Q283" s="91"/>
      <c r="R283" s="91"/>
      <c r="S283" s="91"/>
      <c r="T283" s="91"/>
      <c r="U283" s="91"/>
      <c r="V283" s="91"/>
      <c r="W283" s="91"/>
      <c r="X283" s="91"/>
      <c r="Y283" s="91"/>
      <c r="Z283" s="91"/>
      <c r="AA283" s="91"/>
      <c r="AB283" s="116"/>
    </row>
    <row r="284">
      <c r="L284" s="91"/>
      <c r="M284" s="91"/>
      <c r="N284" s="91"/>
      <c r="O284" s="91"/>
      <c r="P284" s="91"/>
      <c r="Q284" s="91"/>
      <c r="R284" s="91"/>
      <c r="S284" s="91"/>
      <c r="T284" s="91"/>
      <c r="U284" s="91"/>
      <c r="V284" s="91"/>
      <c r="W284" s="91"/>
      <c r="X284" s="91"/>
      <c r="Y284" s="91"/>
      <c r="Z284" s="91"/>
      <c r="AA284" s="91"/>
      <c r="AB284" s="116"/>
    </row>
    <row r="285">
      <c r="L285" s="91"/>
      <c r="M285" s="91"/>
      <c r="N285" s="91"/>
      <c r="O285" s="91"/>
      <c r="P285" s="91"/>
      <c r="Q285" s="91"/>
      <c r="R285" s="91"/>
      <c r="S285" s="91"/>
      <c r="T285" s="91"/>
      <c r="U285" s="91"/>
      <c r="V285" s="91"/>
      <c r="W285" s="91"/>
      <c r="X285" s="91"/>
      <c r="Y285" s="91"/>
      <c r="Z285" s="91"/>
      <c r="AA285" s="91"/>
      <c r="AB285" s="116"/>
    </row>
    <row r="286">
      <c r="L286" s="91"/>
      <c r="M286" s="91"/>
      <c r="N286" s="91"/>
      <c r="O286" s="91"/>
      <c r="P286" s="91"/>
      <c r="Q286" s="91"/>
      <c r="R286" s="91"/>
      <c r="S286" s="91"/>
      <c r="T286" s="91"/>
      <c r="U286" s="91"/>
      <c r="V286" s="91"/>
      <c r="W286" s="91"/>
      <c r="X286" s="91"/>
      <c r="Y286" s="91"/>
      <c r="Z286" s="91"/>
      <c r="AA286" s="91"/>
      <c r="AB286" s="116"/>
    </row>
    <row r="287">
      <c r="L287" s="91"/>
      <c r="M287" s="91"/>
      <c r="N287" s="91"/>
      <c r="O287" s="91"/>
      <c r="P287" s="91"/>
      <c r="Q287" s="91"/>
      <c r="R287" s="91"/>
      <c r="S287" s="91"/>
      <c r="T287" s="91"/>
      <c r="U287" s="91"/>
      <c r="V287" s="91"/>
      <c r="W287" s="91"/>
      <c r="X287" s="91"/>
      <c r="Y287" s="91"/>
      <c r="Z287" s="91"/>
      <c r="AA287" s="91"/>
      <c r="AB287" s="116"/>
    </row>
    <row r="288">
      <c r="L288" s="91"/>
      <c r="M288" s="91"/>
      <c r="N288" s="91"/>
      <c r="O288" s="91"/>
      <c r="P288" s="91"/>
      <c r="Q288" s="91"/>
      <c r="R288" s="91"/>
      <c r="S288" s="91"/>
      <c r="T288" s="91"/>
      <c r="U288" s="91"/>
      <c r="V288" s="91"/>
      <c r="W288" s="91"/>
      <c r="X288" s="91"/>
      <c r="Y288" s="91"/>
      <c r="Z288" s="91"/>
      <c r="AA288" s="91"/>
      <c r="AB288" s="116"/>
    </row>
    <row r="289">
      <c r="L289" s="91"/>
      <c r="M289" s="91"/>
      <c r="N289" s="91"/>
      <c r="O289" s="91"/>
      <c r="P289" s="91"/>
      <c r="Q289" s="91"/>
      <c r="R289" s="91"/>
      <c r="S289" s="91"/>
      <c r="T289" s="91"/>
      <c r="U289" s="91"/>
      <c r="V289" s="91"/>
      <c r="W289" s="91"/>
      <c r="X289" s="91"/>
      <c r="Y289" s="91"/>
      <c r="Z289" s="91"/>
      <c r="AA289" s="91"/>
      <c r="AB289" s="116"/>
    </row>
    <row r="290">
      <c r="L290" s="91"/>
      <c r="M290" s="91"/>
      <c r="N290" s="91"/>
      <c r="O290" s="91"/>
      <c r="P290" s="91"/>
      <c r="Q290" s="91"/>
      <c r="R290" s="91"/>
      <c r="S290" s="91"/>
      <c r="T290" s="91"/>
      <c r="U290" s="91"/>
      <c r="V290" s="91"/>
      <c r="W290" s="91"/>
      <c r="X290" s="91"/>
      <c r="Y290" s="91"/>
      <c r="Z290" s="91"/>
      <c r="AA290" s="91"/>
      <c r="AB290" s="116"/>
    </row>
    <row r="291">
      <c r="L291" s="91"/>
      <c r="M291" s="91"/>
      <c r="N291" s="91"/>
      <c r="O291" s="91"/>
      <c r="P291" s="91"/>
      <c r="Q291" s="91"/>
      <c r="R291" s="91"/>
      <c r="S291" s="91"/>
      <c r="T291" s="91"/>
      <c r="U291" s="91"/>
      <c r="V291" s="91"/>
      <c r="W291" s="91"/>
      <c r="X291" s="91"/>
      <c r="Y291" s="91"/>
      <c r="Z291" s="91"/>
      <c r="AA291" s="91"/>
      <c r="AB291" s="116"/>
    </row>
    <row r="292">
      <c r="L292" s="91"/>
      <c r="M292" s="91"/>
      <c r="N292" s="91"/>
      <c r="O292" s="91"/>
      <c r="P292" s="91"/>
      <c r="Q292" s="91"/>
      <c r="R292" s="91"/>
      <c r="S292" s="91"/>
      <c r="T292" s="91"/>
      <c r="U292" s="91"/>
      <c r="V292" s="91"/>
      <c r="W292" s="91"/>
      <c r="X292" s="91"/>
      <c r="Y292" s="91"/>
      <c r="Z292" s="91"/>
      <c r="AA292" s="91"/>
      <c r="AB292" s="116"/>
    </row>
    <row r="293">
      <c r="L293" s="91"/>
      <c r="M293" s="91"/>
      <c r="N293" s="91"/>
      <c r="O293" s="91"/>
      <c r="P293" s="91"/>
      <c r="Q293" s="91"/>
      <c r="R293" s="91"/>
      <c r="S293" s="91"/>
      <c r="T293" s="91"/>
      <c r="U293" s="91"/>
      <c r="V293" s="91"/>
      <c r="W293" s="91"/>
      <c r="X293" s="91"/>
      <c r="Y293" s="91"/>
      <c r="Z293" s="91"/>
      <c r="AA293" s="91"/>
      <c r="AB293" s="116"/>
    </row>
    <row r="294">
      <c r="L294" s="91"/>
      <c r="M294" s="91"/>
      <c r="N294" s="91"/>
      <c r="O294" s="91"/>
      <c r="P294" s="91"/>
      <c r="Q294" s="91"/>
      <c r="R294" s="91"/>
      <c r="S294" s="91"/>
      <c r="T294" s="91"/>
      <c r="U294" s="91"/>
      <c r="V294" s="91"/>
      <c r="W294" s="91"/>
      <c r="X294" s="91"/>
      <c r="Y294" s="91"/>
      <c r="Z294" s="91"/>
      <c r="AA294" s="91"/>
      <c r="AB294" s="116"/>
    </row>
    <row r="295">
      <c r="L295" s="91"/>
      <c r="M295" s="91"/>
      <c r="N295" s="91"/>
      <c r="O295" s="91"/>
      <c r="P295" s="91"/>
      <c r="Q295" s="91"/>
      <c r="R295" s="91"/>
      <c r="S295" s="91"/>
      <c r="T295" s="91"/>
      <c r="U295" s="91"/>
      <c r="V295" s="91"/>
      <c r="W295" s="91"/>
      <c r="X295" s="91"/>
      <c r="Y295" s="91"/>
      <c r="Z295" s="91"/>
      <c r="AA295" s="91"/>
      <c r="AB295" s="116"/>
    </row>
    <row r="296">
      <c r="L296" s="91"/>
      <c r="M296" s="91"/>
      <c r="N296" s="91"/>
      <c r="O296" s="91"/>
      <c r="P296" s="91"/>
      <c r="Q296" s="91"/>
      <c r="R296" s="91"/>
      <c r="S296" s="91"/>
      <c r="T296" s="91"/>
      <c r="U296" s="91"/>
      <c r="V296" s="91"/>
      <c r="W296" s="91"/>
      <c r="X296" s="91"/>
      <c r="Y296" s="91"/>
      <c r="Z296" s="91"/>
      <c r="AA296" s="91"/>
      <c r="AB296" s="116"/>
    </row>
    <row r="297">
      <c r="L297" s="91"/>
      <c r="M297" s="91"/>
      <c r="N297" s="91"/>
      <c r="O297" s="91"/>
      <c r="P297" s="91"/>
      <c r="Q297" s="91"/>
      <c r="R297" s="91"/>
      <c r="S297" s="91"/>
      <c r="T297" s="91"/>
      <c r="U297" s="91"/>
      <c r="V297" s="91"/>
      <c r="W297" s="91"/>
      <c r="X297" s="91"/>
      <c r="Y297" s="91"/>
      <c r="Z297" s="91"/>
      <c r="AA297" s="91"/>
      <c r="AB297" s="116"/>
    </row>
    <row r="298">
      <c r="L298" s="91"/>
      <c r="M298" s="91"/>
      <c r="N298" s="91"/>
      <c r="O298" s="91"/>
      <c r="P298" s="91"/>
      <c r="Q298" s="91"/>
      <c r="R298" s="91"/>
      <c r="S298" s="91"/>
      <c r="T298" s="91"/>
      <c r="U298" s="91"/>
      <c r="V298" s="91"/>
      <c r="W298" s="91"/>
      <c r="X298" s="91"/>
      <c r="Y298" s="91"/>
      <c r="Z298" s="91"/>
      <c r="AA298" s="91"/>
      <c r="AB298" s="116"/>
    </row>
    <row r="299">
      <c r="L299" s="91"/>
      <c r="M299" s="91"/>
      <c r="N299" s="91"/>
      <c r="O299" s="91"/>
      <c r="P299" s="91"/>
      <c r="Q299" s="91"/>
      <c r="R299" s="91"/>
      <c r="S299" s="91"/>
      <c r="T299" s="91"/>
      <c r="U299" s="91"/>
      <c r="V299" s="91"/>
      <c r="W299" s="91"/>
      <c r="X299" s="91"/>
      <c r="Y299" s="91"/>
      <c r="Z299" s="91"/>
      <c r="AA299" s="91"/>
      <c r="AB299" s="116"/>
    </row>
    <row r="300">
      <c r="L300" s="91"/>
      <c r="M300" s="91"/>
      <c r="N300" s="91"/>
      <c r="O300" s="91"/>
      <c r="P300" s="91"/>
      <c r="Q300" s="91"/>
      <c r="R300" s="91"/>
      <c r="S300" s="91"/>
      <c r="T300" s="91"/>
      <c r="U300" s="91"/>
      <c r="V300" s="91"/>
      <c r="W300" s="91"/>
      <c r="X300" s="91"/>
      <c r="Y300" s="91"/>
      <c r="Z300" s="91"/>
      <c r="AA300" s="91"/>
      <c r="AB300" s="116"/>
    </row>
    <row r="301">
      <c r="L301" s="91"/>
      <c r="M301" s="91"/>
      <c r="N301" s="91"/>
      <c r="O301" s="91"/>
      <c r="P301" s="91"/>
      <c r="Q301" s="91"/>
      <c r="R301" s="91"/>
      <c r="S301" s="91"/>
      <c r="T301" s="91"/>
      <c r="U301" s="91"/>
      <c r="V301" s="91"/>
      <c r="W301" s="91"/>
      <c r="X301" s="91"/>
      <c r="Y301" s="91"/>
      <c r="Z301" s="91"/>
      <c r="AA301" s="91"/>
      <c r="AB301" s="116"/>
    </row>
    <row r="302">
      <c r="L302" s="91"/>
      <c r="M302" s="91"/>
      <c r="N302" s="91"/>
      <c r="O302" s="91"/>
      <c r="P302" s="91"/>
      <c r="Q302" s="91"/>
      <c r="R302" s="91"/>
      <c r="S302" s="91"/>
      <c r="T302" s="91"/>
      <c r="U302" s="91"/>
      <c r="V302" s="91"/>
      <c r="W302" s="91"/>
      <c r="X302" s="91"/>
      <c r="Y302" s="91"/>
      <c r="Z302" s="91"/>
      <c r="AA302" s="91"/>
      <c r="AB302" s="116"/>
    </row>
    <row r="303">
      <c r="L303" s="91"/>
      <c r="M303" s="91"/>
      <c r="N303" s="91"/>
      <c r="O303" s="91"/>
      <c r="P303" s="91"/>
      <c r="Q303" s="91"/>
      <c r="R303" s="91"/>
      <c r="S303" s="91"/>
      <c r="T303" s="91"/>
      <c r="U303" s="91"/>
      <c r="V303" s="91"/>
      <c r="W303" s="91"/>
      <c r="X303" s="91"/>
      <c r="Y303" s="91"/>
      <c r="Z303" s="91"/>
      <c r="AA303" s="91"/>
      <c r="AB303" s="116"/>
    </row>
    <row r="304">
      <c r="L304" s="91"/>
      <c r="M304" s="91"/>
      <c r="N304" s="91"/>
      <c r="O304" s="91"/>
      <c r="P304" s="91"/>
      <c r="Q304" s="91"/>
      <c r="R304" s="91"/>
      <c r="S304" s="91"/>
      <c r="T304" s="91"/>
      <c r="U304" s="91"/>
      <c r="V304" s="91"/>
      <c r="W304" s="91"/>
      <c r="X304" s="91"/>
      <c r="Y304" s="91"/>
      <c r="Z304" s="91"/>
      <c r="AA304" s="91"/>
      <c r="AB304" s="116"/>
    </row>
    <row r="305">
      <c r="L305" s="91"/>
      <c r="M305" s="91"/>
      <c r="N305" s="91"/>
      <c r="O305" s="91"/>
      <c r="P305" s="91"/>
      <c r="Q305" s="91"/>
      <c r="R305" s="91"/>
      <c r="S305" s="91"/>
      <c r="T305" s="91"/>
      <c r="U305" s="91"/>
      <c r="V305" s="91"/>
      <c r="W305" s="91"/>
      <c r="X305" s="91"/>
      <c r="Y305" s="91"/>
      <c r="Z305" s="91"/>
      <c r="AA305" s="91"/>
      <c r="AB305" s="116"/>
    </row>
    <row r="306">
      <c r="L306" s="91"/>
      <c r="M306" s="91"/>
      <c r="N306" s="91"/>
      <c r="O306" s="91"/>
      <c r="P306" s="91"/>
      <c r="Q306" s="91"/>
      <c r="R306" s="91"/>
      <c r="S306" s="91"/>
      <c r="T306" s="91"/>
      <c r="U306" s="91"/>
      <c r="V306" s="91"/>
      <c r="W306" s="91"/>
      <c r="X306" s="91"/>
      <c r="Y306" s="91"/>
      <c r="Z306" s="91"/>
      <c r="AA306" s="91"/>
      <c r="AB306" s="116"/>
    </row>
    <row r="307">
      <c r="L307" s="91"/>
      <c r="M307" s="91"/>
      <c r="N307" s="91"/>
      <c r="O307" s="91"/>
      <c r="P307" s="91"/>
      <c r="Q307" s="91"/>
      <c r="R307" s="91"/>
      <c r="S307" s="91"/>
      <c r="T307" s="91"/>
      <c r="U307" s="91"/>
      <c r="V307" s="91"/>
      <c r="W307" s="91"/>
      <c r="X307" s="91"/>
      <c r="Y307" s="91"/>
      <c r="Z307" s="91"/>
      <c r="AA307" s="91"/>
      <c r="AB307" s="116"/>
    </row>
    <row r="308">
      <c r="L308" s="91"/>
      <c r="M308" s="91"/>
      <c r="N308" s="91"/>
      <c r="O308" s="91"/>
      <c r="P308" s="91"/>
      <c r="Q308" s="91"/>
      <c r="R308" s="91"/>
      <c r="S308" s="91"/>
      <c r="T308" s="91"/>
      <c r="U308" s="91"/>
      <c r="V308" s="91"/>
      <c r="W308" s="91"/>
      <c r="X308" s="91"/>
      <c r="Y308" s="91"/>
      <c r="Z308" s="91"/>
      <c r="AA308" s="91"/>
      <c r="AB308" s="116"/>
    </row>
    <row r="309">
      <c r="L309" s="91"/>
      <c r="M309" s="91"/>
      <c r="N309" s="91"/>
      <c r="O309" s="91"/>
      <c r="P309" s="91"/>
      <c r="Q309" s="91"/>
      <c r="R309" s="91"/>
      <c r="S309" s="91"/>
      <c r="T309" s="91"/>
      <c r="U309" s="91"/>
      <c r="V309" s="91"/>
      <c r="W309" s="91"/>
      <c r="X309" s="91"/>
      <c r="Y309" s="91"/>
      <c r="Z309" s="91"/>
      <c r="AA309" s="91"/>
      <c r="AB309" s="116"/>
    </row>
    <row r="310">
      <c r="L310" s="91"/>
      <c r="M310" s="91"/>
      <c r="N310" s="91"/>
      <c r="O310" s="91"/>
      <c r="P310" s="91"/>
      <c r="Q310" s="91"/>
      <c r="R310" s="91"/>
      <c r="S310" s="91"/>
      <c r="T310" s="91"/>
      <c r="U310" s="91"/>
      <c r="V310" s="91"/>
      <c r="W310" s="91"/>
      <c r="X310" s="91"/>
      <c r="Y310" s="91"/>
      <c r="Z310" s="91"/>
      <c r="AA310" s="91"/>
      <c r="AB310" s="116"/>
    </row>
    <row r="311">
      <c r="L311" s="91"/>
      <c r="M311" s="91"/>
      <c r="N311" s="91"/>
      <c r="O311" s="91"/>
      <c r="P311" s="91"/>
      <c r="Q311" s="91"/>
      <c r="R311" s="91"/>
      <c r="S311" s="91"/>
      <c r="T311" s="91"/>
      <c r="U311" s="91"/>
      <c r="V311" s="91"/>
      <c r="W311" s="91"/>
      <c r="X311" s="91"/>
      <c r="Y311" s="91"/>
      <c r="Z311" s="91"/>
      <c r="AA311" s="91"/>
      <c r="AB311" s="116"/>
    </row>
    <row r="312">
      <c r="L312" s="91"/>
      <c r="M312" s="91"/>
      <c r="N312" s="91"/>
      <c r="O312" s="91"/>
      <c r="P312" s="91"/>
      <c r="Q312" s="91"/>
      <c r="R312" s="91"/>
      <c r="S312" s="91"/>
      <c r="T312" s="91"/>
      <c r="U312" s="91"/>
      <c r="V312" s="91"/>
      <c r="W312" s="91"/>
      <c r="X312" s="91"/>
      <c r="Y312" s="91"/>
      <c r="Z312" s="91"/>
      <c r="AA312" s="91"/>
      <c r="AB312" s="116"/>
    </row>
    <row r="313">
      <c r="L313" s="91"/>
      <c r="M313" s="91"/>
      <c r="N313" s="91"/>
      <c r="O313" s="91"/>
      <c r="P313" s="91"/>
      <c r="Q313" s="91"/>
      <c r="R313" s="91"/>
      <c r="S313" s="91"/>
      <c r="T313" s="91"/>
      <c r="U313" s="91"/>
      <c r="V313" s="91"/>
      <c r="W313" s="91"/>
      <c r="X313" s="91"/>
      <c r="Y313" s="91"/>
      <c r="Z313" s="91"/>
      <c r="AA313" s="91"/>
      <c r="AB313" s="116"/>
    </row>
    <row r="314">
      <c r="L314" s="91"/>
      <c r="M314" s="91"/>
      <c r="N314" s="91"/>
      <c r="O314" s="91"/>
      <c r="P314" s="91"/>
      <c r="Q314" s="91"/>
      <c r="R314" s="91"/>
      <c r="S314" s="91"/>
      <c r="T314" s="91"/>
      <c r="U314" s="91"/>
      <c r="V314" s="91"/>
      <c r="W314" s="91"/>
      <c r="X314" s="91"/>
      <c r="Y314" s="91"/>
      <c r="Z314" s="91"/>
      <c r="AA314" s="91"/>
      <c r="AB314" s="116"/>
    </row>
    <row r="315">
      <c r="L315" s="91"/>
      <c r="M315" s="91"/>
      <c r="N315" s="91"/>
      <c r="O315" s="91"/>
      <c r="P315" s="91"/>
      <c r="Q315" s="91"/>
      <c r="R315" s="91"/>
      <c r="S315" s="91"/>
      <c r="T315" s="91"/>
      <c r="U315" s="91"/>
      <c r="V315" s="91"/>
      <c r="W315" s="91"/>
      <c r="X315" s="91"/>
      <c r="Y315" s="91"/>
      <c r="Z315" s="91"/>
      <c r="AA315" s="91"/>
      <c r="AB315" s="116"/>
    </row>
    <row r="316">
      <c r="L316" s="91"/>
      <c r="M316" s="91"/>
      <c r="N316" s="91"/>
      <c r="O316" s="91"/>
      <c r="P316" s="91"/>
      <c r="Q316" s="91"/>
      <c r="R316" s="91"/>
      <c r="S316" s="91"/>
      <c r="T316" s="91"/>
      <c r="U316" s="91"/>
      <c r="V316" s="91"/>
      <c r="W316" s="91"/>
      <c r="X316" s="91"/>
      <c r="Y316" s="91"/>
      <c r="Z316" s="91"/>
      <c r="AA316" s="91"/>
      <c r="AB316" s="116"/>
    </row>
    <row r="317">
      <c r="L317" s="91"/>
      <c r="M317" s="91"/>
      <c r="N317" s="91"/>
      <c r="O317" s="91"/>
      <c r="P317" s="91"/>
      <c r="Q317" s="91"/>
      <c r="R317" s="91"/>
      <c r="S317" s="91"/>
      <c r="T317" s="91"/>
      <c r="U317" s="91"/>
      <c r="V317" s="91"/>
      <c r="W317" s="91"/>
      <c r="X317" s="91"/>
      <c r="Y317" s="91"/>
      <c r="Z317" s="91"/>
      <c r="AA317" s="91"/>
      <c r="AB317" s="116"/>
    </row>
    <row r="318">
      <c r="L318" s="91"/>
      <c r="M318" s="91"/>
      <c r="N318" s="91"/>
      <c r="O318" s="91"/>
      <c r="P318" s="91"/>
      <c r="Q318" s="91"/>
      <c r="R318" s="91"/>
      <c r="S318" s="91"/>
      <c r="T318" s="91"/>
      <c r="U318" s="91"/>
      <c r="V318" s="91"/>
      <c r="W318" s="91"/>
      <c r="X318" s="91"/>
      <c r="Y318" s="91"/>
      <c r="Z318" s="91"/>
      <c r="AA318" s="91"/>
      <c r="AB318" s="116"/>
    </row>
    <row r="319">
      <c r="L319" s="91"/>
      <c r="M319" s="91"/>
      <c r="N319" s="91"/>
      <c r="O319" s="91"/>
      <c r="P319" s="91"/>
      <c r="Q319" s="91"/>
      <c r="R319" s="91"/>
      <c r="S319" s="91"/>
      <c r="T319" s="91"/>
      <c r="U319" s="91"/>
      <c r="V319" s="91"/>
      <c r="W319" s="91"/>
      <c r="X319" s="91"/>
      <c r="Y319" s="91"/>
      <c r="Z319" s="91"/>
      <c r="AA319" s="91"/>
      <c r="AB319" s="116"/>
    </row>
    <row r="320">
      <c r="L320" s="91"/>
      <c r="M320" s="91"/>
      <c r="N320" s="91"/>
      <c r="O320" s="91"/>
      <c r="P320" s="91"/>
      <c r="Q320" s="91"/>
      <c r="R320" s="91"/>
      <c r="S320" s="91"/>
      <c r="T320" s="91"/>
      <c r="U320" s="91"/>
      <c r="V320" s="91"/>
      <c r="W320" s="91"/>
      <c r="X320" s="91"/>
      <c r="Y320" s="91"/>
      <c r="Z320" s="91"/>
      <c r="AA320" s="91"/>
      <c r="AB320" s="116"/>
    </row>
    <row r="321">
      <c r="L321" s="91"/>
      <c r="M321" s="91"/>
      <c r="N321" s="91"/>
      <c r="O321" s="91"/>
      <c r="P321" s="91"/>
      <c r="Q321" s="91"/>
      <c r="R321" s="91"/>
      <c r="S321" s="91"/>
      <c r="T321" s="91"/>
      <c r="U321" s="91"/>
      <c r="V321" s="91"/>
      <c r="W321" s="91"/>
      <c r="X321" s="91"/>
      <c r="Y321" s="91"/>
      <c r="Z321" s="91"/>
      <c r="AA321" s="91"/>
      <c r="AB321" s="116"/>
    </row>
    <row r="322">
      <c r="L322" s="91"/>
      <c r="M322" s="91"/>
      <c r="N322" s="91"/>
      <c r="O322" s="91"/>
      <c r="P322" s="91"/>
      <c r="Q322" s="91"/>
      <c r="R322" s="91"/>
      <c r="S322" s="91"/>
      <c r="T322" s="91"/>
      <c r="U322" s="91"/>
      <c r="V322" s="91"/>
      <c r="W322" s="91"/>
      <c r="X322" s="91"/>
      <c r="Y322" s="91"/>
      <c r="Z322" s="91"/>
      <c r="AA322" s="91"/>
      <c r="AB322" s="116"/>
    </row>
    <row r="323">
      <c r="L323" s="91"/>
      <c r="M323" s="91"/>
      <c r="N323" s="91"/>
      <c r="O323" s="91"/>
      <c r="P323" s="91"/>
      <c r="Q323" s="91"/>
      <c r="R323" s="91"/>
      <c r="S323" s="91"/>
      <c r="T323" s="91"/>
      <c r="U323" s="91"/>
      <c r="V323" s="91"/>
      <c r="W323" s="91"/>
      <c r="X323" s="91"/>
      <c r="Y323" s="91"/>
      <c r="Z323" s="91"/>
      <c r="AA323" s="91"/>
      <c r="AB323" s="116"/>
    </row>
    <row r="324">
      <c r="L324" s="91"/>
      <c r="M324" s="91"/>
      <c r="N324" s="91"/>
      <c r="O324" s="91"/>
      <c r="P324" s="91"/>
      <c r="Q324" s="91"/>
      <c r="R324" s="91"/>
      <c r="S324" s="91"/>
      <c r="T324" s="91"/>
      <c r="U324" s="91"/>
      <c r="V324" s="91"/>
      <c r="W324" s="91"/>
      <c r="X324" s="91"/>
      <c r="Y324" s="91"/>
      <c r="Z324" s="91"/>
      <c r="AA324" s="91"/>
      <c r="AB324" s="116"/>
    </row>
    <row r="325">
      <c r="L325" s="91"/>
      <c r="M325" s="91"/>
      <c r="N325" s="91"/>
      <c r="O325" s="91"/>
      <c r="P325" s="91"/>
      <c r="Q325" s="91"/>
      <c r="R325" s="91"/>
      <c r="S325" s="91"/>
      <c r="T325" s="91"/>
      <c r="U325" s="91"/>
      <c r="V325" s="91"/>
      <c r="W325" s="91"/>
      <c r="X325" s="91"/>
      <c r="Y325" s="91"/>
      <c r="Z325" s="91"/>
      <c r="AA325" s="91"/>
      <c r="AB325" s="116"/>
    </row>
    <row r="326">
      <c r="L326" s="91"/>
      <c r="M326" s="91"/>
      <c r="N326" s="91"/>
      <c r="O326" s="91"/>
      <c r="P326" s="91"/>
      <c r="Q326" s="91"/>
      <c r="R326" s="91"/>
      <c r="S326" s="91"/>
      <c r="T326" s="91"/>
      <c r="U326" s="91"/>
      <c r="V326" s="91"/>
      <c r="W326" s="91"/>
      <c r="X326" s="91"/>
      <c r="Y326" s="91"/>
      <c r="Z326" s="91"/>
      <c r="AA326" s="91"/>
      <c r="AB326" s="116"/>
    </row>
    <row r="327">
      <c r="L327" s="91"/>
      <c r="M327" s="91"/>
      <c r="N327" s="91"/>
      <c r="O327" s="91"/>
      <c r="P327" s="91"/>
      <c r="Q327" s="91"/>
      <c r="R327" s="91"/>
      <c r="S327" s="91"/>
      <c r="T327" s="91"/>
      <c r="U327" s="91"/>
      <c r="V327" s="91"/>
      <c r="W327" s="91"/>
      <c r="X327" s="91"/>
      <c r="Y327" s="91"/>
      <c r="Z327" s="91"/>
      <c r="AA327" s="91"/>
      <c r="AB327" s="116"/>
    </row>
    <row r="328">
      <c r="L328" s="91"/>
      <c r="M328" s="91"/>
      <c r="N328" s="91"/>
      <c r="O328" s="91"/>
      <c r="P328" s="91"/>
      <c r="Q328" s="91"/>
      <c r="R328" s="91"/>
      <c r="S328" s="91"/>
      <c r="T328" s="91"/>
      <c r="U328" s="91"/>
      <c r="V328" s="91"/>
      <c r="W328" s="91"/>
      <c r="X328" s="91"/>
      <c r="Y328" s="91"/>
      <c r="Z328" s="91"/>
      <c r="AA328" s="91"/>
      <c r="AB328" s="116"/>
    </row>
    <row r="329">
      <c r="L329" s="91"/>
      <c r="M329" s="91"/>
      <c r="N329" s="91"/>
      <c r="O329" s="91"/>
      <c r="P329" s="91"/>
      <c r="Q329" s="91"/>
      <c r="R329" s="91"/>
      <c r="S329" s="91"/>
      <c r="T329" s="91"/>
      <c r="U329" s="91"/>
      <c r="V329" s="91"/>
      <c r="W329" s="91"/>
      <c r="X329" s="91"/>
      <c r="Y329" s="91"/>
      <c r="Z329" s="91"/>
      <c r="AA329" s="91"/>
      <c r="AB329" s="116"/>
    </row>
    <row r="330">
      <c r="L330" s="91"/>
      <c r="M330" s="91"/>
      <c r="N330" s="91"/>
      <c r="O330" s="91"/>
      <c r="P330" s="91"/>
      <c r="Q330" s="91"/>
      <c r="R330" s="91"/>
      <c r="S330" s="91"/>
      <c r="T330" s="91"/>
      <c r="U330" s="91"/>
      <c r="V330" s="91"/>
      <c r="W330" s="91"/>
      <c r="X330" s="91"/>
      <c r="Y330" s="91"/>
      <c r="Z330" s="91"/>
      <c r="AA330" s="91"/>
      <c r="AB330" s="116"/>
    </row>
    <row r="331">
      <c r="L331" s="91"/>
      <c r="M331" s="91"/>
      <c r="N331" s="91"/>
      <c r="O331" s="91"/>
      <c r="P331" s="91"/>
      <c r="Q331" s="91"/>
      <c r="R331" s="91"/>
      <c r="S331" s="91"/>
      <c r="T331" s="91"/>
      <c r="U331" s="91"/>
      <c r="V331" s="91"/>
      <c r="W331" s="91"/>
      <c r="X331" s="91"/>
      <c r="Y331" s="91"/>
      <c r="Z331" s="91"/>
      <c r="AA331" s="91"/>
      <c r="AB331" s="116"/>
    </row>
    <row r="332">
      <c r="L332" s="91"/>
      <c r="M332" s="91"/>
      <c r="N332" s="91"/>
      <c r="O332" s="91"/>
      <c r="P332" s="91"/>
      <c r="Q332" s="91"/>
      <c r="R332" s="91"/>
      <c r="S332" s="91"/>
      <c r="T332" s="91"/>
      <c r="U332" s="91"/>
      <c r="V332" s="91"/>
      <c r="W332" s="91"/>
      <c r="X332" s="91"/>
      <c r="Y332" s="91"/>
      <c r="Z332" s="91"/>
      <c r="AA332" s="91"/>
      <c r="AB332" s="116"/>
    </row>
    <row r="333">
      <c r="L333" s="91"/>
      <c r="M333" s="91"/>
      <c r="N333" s="91"/>
      <c r="O333" s="91"/>
      <c r="P333" s="91"/>
      <c r="Q333" s="91"/>
      <c r="R333" s="91"/>
      <c r="S333" s="91"/>
      <c r="T333" s="91"/>
      <c r="U333" s="91"/>
      <c r="V333" s="91"/>
      <c r="W333" s="91"/>
      <c r="X333" s="91"/>
      <c r="Y333" s="91"/>
      <c r="Z333" s="91"/>
      <c r="AA333" s="91"/>
      <c r="AB333" s="116"/>
    </row>
    <row r="334">
      <c r="L334" s="91"/>
      <c r="M334" s="91"/>
      <c r="N334" s="91"/>
      <c r="O334" s="91"/>
      <c r="P334" s="91"/>
      <c r="Q334" s="91"/>
      <c r="R334" s="91"/>
      <c r="S334" s="91"/>
      <c r="T334" s="91"/>
      <c r="U334" s="91"/>
      <c r="V334" s="91"/>
      <c r="W334" s="91"/>
      <c r="X334" s="91"/>
      <c r="Y334" s="91"/>
      <c r="Z334" s="91"/>
      <c r="AA334" s="91"/>
      <c r="AB334" s="116"/>
    </row>
    <row r="335">
      <c r="L335" s="91"/>
      <c r="M335" s="91"/>
      <c r="N335" s="91"/>
      <c r="O335" s="91"/>
      <c r="P335" s="91"/>
      <c r="Q335" s="91"/>
      <c r="R335" s="91"/>
      <c r="S335" s="91"/>
      <c r="T335" s="91"/>
      <c r="U335" s="91"/>
      <c r="V335" s="91"/>
      <c r="W335" s="91"/>
      <c r="X335" s="91"/>
      <c r="Y335" s="91"/>
      <c r="Z335" s="91"/>
      <c r="AA335" s="91"/>
      <c r="AB335" s="116"/>
    </row>
    <row r="336">
      <c r="L336" s="91"/>
      <c r="M336" s="91"/>
      <c r="N336" s="91"/>
      <c r="O336" s="91"/>
      <c r="P336" s="91"/>
      <c r="Q336" s="91"/>
      <c r="R336" s="91"/>
      <c r="S336" s="91"/>
      <c r="T336" s="91"/>
      <c r="U336" s="91"/>
      <c r="V336" s="91"/>
      <c r="W336" s="91"/>
      <c r="X336" s="91"/>
      <c r="Y336" s="91"/>
      <c r="Z336" s="91"/>
      <c r="AA336" s="91"/>
      <c r="AB336" s="116"/>
    </row>
    <row r="337">
      <c r="L337" s="91"/>
      <c r="M337" s="91"/>
      <c r="N337" s="91"/>
      <c r="O337" s="91"/>
      <c r="P337" s="91"/>
      <c r="Q337" s="91"/>
      <c r="R337" s="91"/>
      <c r="S337" s="91"/>
      <c r="T337" s="91"/>
      <c r="U337" s="91"/>
      <c r="V337" s="91"/>
      <c r="W337" s="91"/>
      <c r="X337" s="91"/>
      <c r="Y337" s="91"/>
      <c r="Z337" s="91"/>
      <c r="AA337" s="91"/>
      <c r="AB337" s="116"/>
    </row>
    <row r="338">
      <c r="L338" s="91"/>
      <c r="M338" s="91"/>
      <c r="N338" s="91"/>
      <c r="O338" s="91"/>
      <c r="P338" s="91"/>
      <c r="Q338" s="91"/>
      <c r="R338" s="91"/>
      <c r="S338" s="91"/>
      <c r="T338" s="91"/>
      <c r="U338" s="91"/>
      <c r="V338" s="91"/>
      <c r="W338" s="91"/>
      <c r="X338" s="91"/>
      <c r="Y338" s="91"/>
      <c r="Z338" s="91"/>
      <c r="AA338" s="91"/>
      <c r="AB338" s="116"/>
    </row>
    <row r="339">
      <c r="L339" s="91"/>
      <c r="M339" s="91"/>
      <c r="N339" s="91"/>
      <c r="O339" s="91"/>
      <c r="P339" s="91"/>
      <c r="Q339" s="91"/>
      <c r="R339" s="91"/>
      <c r="S339" s="91"/>
      <c r="T339" s="91"/>
      <c r="U339" s="91"/>
      <c r="V339" s="91"/>
      <c r="W339" s="91"/>
      <c r="X339" s="91"/>
      <c r="Y339" s="91"/>
      <c r="Z339" s="91"/>
      <c r="AA339" s="91"/>
      <c r="AB339" s="116"/>
    </row>
    <row r="340">
      <c r="L340" s="91"/>
      <c r="M340" s="91"/>
      <c r="N340" s="91"/>
      <c r="O340" s="91"/>
      <c r="P340" s="91"/>
      <c r="Q340" s="91"/>
      <c r="R340" s="91"/>
      <c r="S340" s="91"/>
      <c r="T340" s="91"/>
      <c r="U340" s="91"/>
      <c r="V340" s="91"/>
      <c r="W340" s="91"/>
      <c r="X340" s="91"/>
      <c r="Y340" s="91"/>
      <c r="Z340" s="91"/>
      <c r="AA340" s="91"/>
      <c r="AB340" s="116"/>
    </row>
    <row r="341">
      <c r="L341" s="91"/>
      <c r="M341" s="91"/>
      <c r="N341" s="91"/>
      <c r="O341" s="91"/>
      <c r="P341" s="91"/>
      <c r="Q341" s="91"/>
      <c r="R341" s="91"/>
      <c r="S341" s="91"/>
      <c r="T341" s="91"/>
      <c r="U341" s="91"/>
      <c r="V341" s="91"/>
      <c r="W341" s="91"/>
      <c r="X341" s="91"/>
      <c r="Y341" s="91"/>
      <c r="Z341" s="91"/>
      <c r="AA341" s="91"/>
      <c r="AB341" s="116"/>
    </row>
    <row r="342">
      <c r="L342" s="91"/>
      <c r="M342" s="91"/>
      <c r="N342" s="91"/>
      <c r="O342" s="91"/>
      <c r="P342" s="91"/>
      <c r="Q342" s="91"/>
      <c r="R342" s="91"/>
      <c r="S342" s="91"/>
      <c r="T342" s="91"/>
      <c r="U342" s="91"/>
      <c r="V342" s="91"/>
      <c r="W342" s="91"/>
      <c r="X342" s="91"/>
      <c r="Y342" s="91"/>
      <c r="Z342" s="91"/>
      <c r="AA342" s="91"/>
      <c r="AB342" s="116"/>
    </row>
    <row r="343">
      <c r="L343" s="91"/>
      <c r="M343" s="91"/>
      <c r="N343" s="91"/>
      <c r="O343" s="91"/>
      <c r="P343" s="91"/>
      <c r="Q343" s="91"/>
      <c r="R343" s="91"/>
      <c r="S343" s="91"/>
      <c r="T343" s="91"/>
      <c r="U343" s="91"/>
      <c r="V343" s="91"/>
      <c r="W343" s="91"/>
      <c r="X343" s="91"/>
      <c r="Y343" s="91"/>
      <c r="Z343" s="91"/>
      <c r="AA343" s="91"/>
      <c r="AB343" s="116"/>
    </row>
    <row r="344">
      <c r="L344" s="91"/>
      <c r="M344" s="91"/>
      <c r="N344" s="91"/>
      <c r="O344" s="91"/>
      <c r="P344" s="91"/>
      <c r="Q344" s="91"/>
      <c r="R344" s="91"/>
      <c r="S344" s="91"/>
      <c r="T344" s="91"/>
      <c r="U344" s="91"/>
      <c r="V344" s="91"/>
      <c r="W344" s="91"/>
      <c r="X344" s="91"/>
      <c r="Y344" s="91"/>
      <c r="Z344" s="91"/>
      <c r="AA344" s="91"/>
      <c r="AB344" s="116"/>
    </row>
    <row r="345">
      <c r="L345" s="91"/>
      <c r="M345" s="91"/>
      <c r="N345" s="91"/>
      <c r="O345" s="91"/>
      <c r="P345" s="91"/>
      <c r="Q345" s="91"/>
      <c r="R345" s="91"/>
      <c r="S345" s="91"/>
      <c r="T345" s="91"/>
      <c r="U345" s="91"/>
      <c r="V345" s="91"/>
      <c r="W345" s="91"/>
      <c r="X345" s="91"/>
      <c r="Y345" s="91"/>
      <c r="Z345" s="91"/>
      <c r="AA345" s="91"/>
      <c r="AB345" s="116"/>
    </row>
    <row r="346">
      <c r="L346" s="91"/>
      <c r="M346" s="91"/>
      <c r="N346" s="91"/>
      <c r="O346" s="91"/>
      <c r="P346" s="91"/>
      <c r="Q346" s="91"/>
      <c r="R346" s="91"/>
      <c r="S346" s="91"/>
      <c r="T346" s="91"/>
      <c r="U346" s="91"/>
      <c r="V346" s="91"/>
      <c r="W346" s="91"/>
      <c r="X346" s="91"/>
      <c r="Y346" s="91"/>
      <c r="Z346" s="91"/>
      <c r="AA346" s="91"/>
      <c r="AB346" s="116"/>
    </row>
    <row r="347">
      <c r="L347" s="91"/>
      <c r="M347" s="91"/>
      <c r="N347" s="91"/>
      <c r="O347" s="91"/>
      <c r="P347" s="91"/>
      <c r="Q347" s="91"/>
      <c r="R347" s="91"/>
      <c r="S347" s="91"/>
      <c r="T347" s="91"/>
      <c r="U347" s="91"/>
      <c r="V347" s="91"/>
      <c r="W347" s="91"/>
      <c r="X347" s="91"/>
      <c r="Y347" s="91"/>
      <c r="Z347" s="91"/>
      <c r="AA347" s="91"/>
      <c r="AB347" s="116"/>
    </row>
    <row r="348">
      <c r="L348" s="91"/>
      <c r="M348" s="91"/>
      <c r="N348" s="91"/>
      <c r="O348" s="91"/>
      <c r="P348" s="91"/>
      <c r="Q348" s="91"/>
      <c r="R348" s="91"/>
      <c r="S348" s="91"/>
      <c r="T348" s="91"/>
      <c r="U348" s="91"/>
      <c r="V348" s="91"/>
      <c r="W348" s="91"/>
      <c r="X348" s="91"/>
      <c r="Y348" s="91"/>
      <c r="Z348" s="91"/>
      <c r="AA348" s="91"/>
      <c r="AB348" s="116"/>
    </row>
    <row r="349">
      <c r="L349" s="91"/>
      <c r="M349" s="91"/>
      <c r="N349" s="91"/>
      <c r="O349" s="91"/>
      <c r="P349" s="91"/>
      <c r="Q349" s="91"/>
      <c r="R349" s="91"/>
      <c r="S349" s="91"/>
      <c r="T349" s="91"/>
      <c r="U349" s="91"/>
      <c r="V349" s="91"/>
      <c r="W349" s="91"/>
      <c r="X349" s="91"/>
      <c r="Y349" s="91"/>
      <c r="Z349" s="91"/>
      <c r="AA349" s="91"/>
      <c r="AB349" s="116"/>
    </row>
    <row r="350">
      <c r="L350" s="91"/>
      <c r="M350" s="91"/>
      <c r="N350" s="91"/>
      <c r="O350" s="91"/>
      <c r="P350" s="91"/>
      <c r="Q350" s="91"/>
      <c r="R350" s="91"/>
      <c r="S350" s="91"/>
      <c r="T350" s="91"/>
      <c r="U350" s="91"/>
      <c r="V350" s="91"/>
      <c r="W350" s="91"/>
      <c r="X350" s="91"/>
      <c r="Y350" s="91"/>
      <c r="Z350" s="91"/>
      <c r="AA350" s="91"/>
      <c r="AB350" s="116"/>
    </row>
    <row r="351">
      <c r="L351" s="91"/>
      <c r="M351" s="91"/>
      <c r="N351" s="91"/>
      <c r="O351" s="91"/>
      <c r="P351" s="91"/>
      <c r="Q351" s="91"/>
      <c r="R351" s="91"/>
      <c r="S351" s="91"/>
      <c r="T351" s="91"/>
      <c r="U351" s="91"/>
      <c r="V351" s="91"/>
      <c r="W351" s="91"/>
      <c r="X351" s="91"/>
      <c r="Y351" s="91"/>
      <c r="Z351" s="91"/>
      <c r="AA351" s="91"/>
      <c r="AB351" s="116"/>
    </row>
    <row r="352">
      <c r="L352" s="91"/>
      <c r="M352" s="91"/>
      <c r="N352" s="91"/>
      <c r="O352" s="91"/>
      <c r="P352" s="91"/>
      <c r="Q352" s="91"/>
      <c r="R352" s="91"/>
      <c r="S352" s="91"/>
      <c r="T352" s="91"/>
      <c r="U352" s="91"/>
      <c r="V352" s="91"/>
      <c r="W352" s="91"/>
      <c r="X352" s="91"/>
      <c r="Y352" s="91"/>
      <c r="Z352" s="91"/>
      <c r="AA352" s="91"/>
      <c r="AB352" s="116"/>
    </row>
    <row r="353">
      <c r="L353" s="91"/>
      <c r="M353" s="91"/>
      <c r="N353" s="91"/>
      <c r="O353" s="91"/>
      <c r="P353" s="91"/>
      <c r="Q353" s="91"/>
      <c r="R353" s="91"/>
      <c r="S353" s="91"/>
      <c r="T353" s="91"/>
      <c r="U353" s="91"/>
      <c r="V353" s="91"/>
      <c r="W353" s="91"/>
      <c r="X353" s="91"/>
      <c r="Y353" s="91"/>
      <c r="Z353" s="91"/>
      <c r="AA353" s="91"/>
      <c r="AB353" s="116"/>
    </row>
    <row r="354">
      <c r="L354" s="91"/>
      <c r="M354" s="91"/>
      <c r="N354" s="91"/>
      <c r="O354" s="91"/>
      <c r="P354" s="91"/>
      <c r="Q354" s="91"/>
      <c r="R354" s="91"/>
      <c r="S354" s="91"/>
      <c r="T354" s="91"/>
      <c r="U354" s="91"/>
      <c r="V354" s="91"/>
      <c r="W354" s="91"/>
      <c r="X354" s="91"/>
      <c r="Y354" s="91"/>
      <c r="Z354" s="91"/>
      <c r="AA354" s="91"/>
      <c r="AB354" s="116"/>
    </row>
    <row r="355">
      <c r="L355" s="91"/>
      <c r="M355" s="91"/>
      <c r="N355" s="91"/>
      <c r="O355" s="91"/>
      <c r="P355" s="91"/>
      <c r="Q355" s="91"/>
      <c r="R355" s="91"/>
      <c r="S355" s="91"/>
      <c r="T355" s="91"/>
      <c r="U355" s="91"/>
      <c r="V355" s="91"/>
      <c r="W355" s="91"/>
      <c r="X355" s="91"/>
      <c r="Y355" s="91"/>
      <c r="Z355" s="91"/>
      <c r="AA355" s="91"/>
      <c r="AB355" s="116"/>
    </row>
    <row r="356">
      <c r="L356" s="91"/>
      <c r="M356" s="91"/>
      <c r="N356" s="91"/>
      <c r="O356" s="91"/>
      <c r="P356" s="91"/>
      <c r="Q356" s="91"/>
      <c r="R356" s="91"/>
      <c r="S356" s="91"/>
      <c r="T356" s="91"/>
      <c r="U356" s="91"/>
      <c r="V356" s="91"/>
      <c r="W356" s="91"/>
      <c r="X356" s="91"/>
      <c r="Y356" s="91"/>
      <c r="Z356" s="91"/>
      <c r="AA356" s="91"/>
      <c r="AB356" s="116"/>
    </row>
    <row r="357">
      <c r="L357" s="91"/>
      <c r="M357" s="91"/>
      <c r="N357" s="91"/>
      <c r="O357" s="91"/>
      <c r="P357" s="91"/>
      <c r="Q357" s="91"/>
      <c r="R357" s="91"/>
      <c r="S357" s="91"/>
      <c r="T357" s="91"/>
      <c r="U357" s="91"/>
      <c r="V357" s="91"/>
      <c r="W357" s="91"/>
      <c r="X357" s="91"/>
      <c r="Y357" s="91"/>
      <c r="Z357" s="91"/>
      <c r="AA357" s="91"/>
      <c r="AB357" s="116"/>
    </row>
    <row r="358">
      <c r="L358" s="91"/>
      <c r="M358" s="91"/>
      <c r="N358" s="91"/>
      <c r="O358" s="91"/>
      <c r="P358" s="91"/>
      <c r="Q358" s="91"/>
      <c r="R358" s="91"/>
      <c r="S358" s="91"/>
      <c r="T358" s="91"/>
      <c r="U358" s="91"/>
      <c r="V358" s="91"/>
      <c r="W358" s="91"/>
      <c r="X358" s="91"/>
      <c r="Y358" s="91"/>
      <c r="Z358" s="91"/>
      <c r="AA358" s="91"/>
      <c r="AB358" s="116"/>
    </row>
    <row r="359">
      <c r="L359" s="91"/>
      <c r="M359" s="91"/>
      <c r="N359" s="91"/>
      <c r="O359" s="91"/>
      <c r="P359" s="91"/>
      <c r="Q359" s="91"/>
      <c r="R359" s="91"/>
      <c r="S359" s="91"/>
      <c r="T359" s="91"/>
      <c r="U359" s="91"/>
      <c r="V359" s="91"/>
      <c r="W359" s="91"/>
      <c r="X359" s="91"/>
      <c r="Y359" s="91"/>
      <c r="Z359" s="91"/>
      <c r="AA359" s="91"/>
      <c r="AB359" s="116"/>
    </row>
    <row r="360">
      <c r="L360" s="91"/>
      <c r="M360" s="91"/>
      <c r="N360" s="91"/>
      <c r="O360" s="91"/>
      <c r="P360" s="91"/>
      <c r="Q360" s="91"/>
      <c r="R360" s="91"/>
      <c r="S360" s="91"/>
      <c r="T360" s="91"/>
      <c r="U360" s="91"/>
      <c r="V360" s="91"/>
      <c r="W360" s="91"/>
      <c r="X360" s="91"/>
      <c r="Y360" s="91"/>
      <c r="Z360" s="91"/>
      <c r="AA360" s="91"/>
      <c r="AB360" s="116"/>
    </row>
    <row r="361">
      <c r="L361" s="91"/>
      <c r="M361" s="91"/>
      <c r="N361" s="91"/>
      <c r="O361" s="91"/>
      <c r="P361" s="91"/>
      <c r="Q361" s="91"/>
      <c r="R361" s="91"/>
      <c r="S361" s="91"/>
      <c r="T361" s="91"/>
      <c r="U361" s="91"/>
      <c r="V361" s="91"/>
      <c r="W361" s="91"/>
      <c r="X361" s="91"/>
      <c r="Y361" s="91"/>
      <c r="Z361" s="91"/>
      <c r="AA361" s="91"/>
      <c r="AB361" s="116"/>
    </row>
    <row r="362">
      <c r="L362" s="91"/>
      <c r="M362" s="91"/>
      <c r="N362" s="91"/>
      <c r="O362" s="91"/>
      <c r="P362" s="91"/>
      <c r="Q362" s="91"/>
      <c r="R362" s="91"/>
      <c r="S362" s="91"/>
      <c r="T362" s="91"/>
      <c r="U362" s="91"/>
      <c r="V362" s="91"/>
      <c r="W362" s="91"/>
      <c r="X362" s="91"/>
      <c r="Y362" s="91"/>
      <c r="Z362" s="91"/>
      <c r="AA362" s="91"/>
      <c r="AB362" s="116"/>
    </row>
    <row r="363">
      <c r="L363" s="91"/>
      <c r="M363" s="91"/>
      <c r="N363" s="91"/>
      <c r="O363" s="91"/>
      <c r="P363" s="91"/>
      <c r="Q363" s="91"/>
      <c r="R363" s="91"/>
      <c r="S363" s="91"/>
      <c r="T363" s="91"/>
      <c r="U363" s="91"/>
      <c r="V363" s="91"/>
      <c r="W363" s="91"/>
      <c r="X363" s="91"/>
      <c r="Y363" s="91"/>
      <c r="Z363" s="91"/>
      <c r="AA363" s="91"/>
      <c r="AB363" s="116"/>
    </row>
    <row r="364">
      <c r="L364" s="91"/>
      <c r="M364" s="91"/>
      <c r="N364" s="91"/>
      <c r="O364" s="91"/>
      <c r="P364" s="91"/>
      <c r="Q364" s="91"/>
      <c r="R364" s="91"/>
      <c r="S364" s="91"/>
      <c r="T364" s="91"/>
      <c r="U364" s="91"/>
      <c r="V364" s="91"/>
      <c r="W364" s="91"/>
      <c r="X364" s="91"/>
      <c r="Y364" s="91"/>
      <c r="Z364" s="91"/>
      <c r="AA364" s="91"/>
      <c r="AB364" s="116"/>
    </row>
    <row r="365">
      <c r="L365" s="91"/>
      <c r="M365" s="91"/>
      <c r="N365" s="91"/>
      <c r="O365" s="91"/>
      <c r="P365" s="91"/>
      <c r="Q365" s="91"/>
      <c r="R365" s="91"/>
      <c r="S365" s="91"/>
      <c r="T365" s="91"/>
      <c r="U365" s="91"/>
      <c r="V365" s="91"/>
      <c r="W365" s="91"/>
      <c r="X365" s="91"/>
      <c r="Y365" s="91"/>
      <c r="Z365" s="91"/>
      <c r="AA365" s="91"/>
      <c r="AB365" s="116"/>
    </row>
    <row r="366">
      <c r="L366" s="91"/>
      <c r="M366" s="91"/>
      <c r="N366" s="91"/>
      <c r="O366" s="91"/>
      <c r="P366" s="91"/>
      <c r="Q366" s="91"/>
      <c r="R366" s="91"/>
      <c r="S366" s="91"/>
      <c r="T366" s="91"/>
      <c r="U366" s="91"/>
      <c r="V366" s="91"/>
      <c r="W366" s="91"/>
      <c r="X366" s="91"/>
      <c r="Y366" s="91"/>
      <c r="Z366" s="91"/>
      <c r="AA366" s="91"/>
      <c r="AB366" s="116"/>
    </row>
    <row r="367">
      <c r="L367" s="91"/>
      <c r="M367" s="91"/>
      <c r="N367" s="91"/>
      <c r="O367" s="91"/>
      <c r="P367" s="91"/>
      <c r="Q367" s="91"/>
      <c r="R367" s="91"/>
      <c r="S367" s="91"/>
      <c r="T367" s="91"/>
      <c r="U367" s="91"/>
      <c r="V367" s="91"/>
      <c r="W367" s="91"/>
      <c r="X367" s="91"/>
      <c r="Y367" s="91"/>
      <c r="Z367" s="91"/>
      <c r="AA367" s="91"/>
      <c r="AB367" s="116"/>
    </row>
    <row r="368">
      <c r="L368" s="91"/>
      <c r="M368" s="91"/>
      <c r="N368" s="91"/>
      <c r="O368" s="91"/>
      <c r="P368" s="91"/>
      <c r="Q368" s="91"/>
      <c r="R368" s="91"/>
      <c r="S368" s="91"/>
      <c r="T368" s="91"/>
      <c r="U368" s="91"/>
      <c r="V368" s="91"/>
      <c r="W368" s="91"/>
      <c r="X368" s="91"/>
      <c r="Y368" s="91"/>
      <c r="Z368" s="91"/>
      <c r="AA368" s="91"/>
      <c r="AB368" s="116"/>
    </row>
    <row r="369">
      <c r="L369" s="91"/>
      <c r="M369" s="91"/>
      <c r="N369" s="91"/>
      <c r="O369" s="91"/>
      <c r="P369" s="91"/>
      <c r="Q369" s="91"/>
      <c r="R369" s="91"/>
      <c r="S369" s="91"/>
      <c r="T369" s="91"/>
      <c r="U369" s="91"/>
      <c r="V369" s="91"/>
      <c r="W369" s="91"/>
      <c r="X369" s="91"/>
      <c r="Y369" s="91"/>
      <c r="Z369" s="91"/>
      <c r="AA369" s="91"/>
      <c r="AB369" s="116"/>
    </row>
    <row r="370">
      <c r="L370" s="91"/>
      <c r="M370" s="91"/>
      <c r="N370" s="91"/>
      <c r="O370" s="91"/>
      <c r="P370" s="91"/>
      <c r="Q370" s="91"/>
      <c r="R370" s="91"/>
      <c r="S370" s="91"/>
      <c r="T370" s="91"/>
      <c r="U370" s="91"/>
      <c r="V370" s="91"/>
      <c r="W370" s="91"/>
      <c r="X370" s="91"/>
      <c r="Y370" s="91"/>
      <c r="Z370" s="91"/>
      <c r="AA370" s="91"/>
      <c r="AB370" s="116"/>
    </row>
    <row r="371">
      <c r="L371" s="91"/>
      <c r="M371" s="91"/>
      <c r="N371" s="91"/>
      <c r="O371" s="91"/>
      <c r="P371" s="91"/>
      <c r="Q371" s="91"/>
      <c r="R371" s="91"/>
      <c r="S371" s="91"/>
      <c r="T371" s="91"/>
      <c r="U371" s="91"/>
      <c r="V371" s="91"/>
      <c r="W371" s="91"/>
      <c r="X371" s="91"/>
      <c r="Y371" s="91"/>
      <c r="Z371" s="91"/>
      <c r="AA371" s="91"/>
      <c r="AB371" s="116"/>
    </row>
    <row r="372">
      <c r="L372" s="91"/>
      <c r="M372" s="91"/>
      <c r="N372" s="91"/>
      <c r="O372" s="91"/>
      <c r="P372" s="91"/>
      <c r="Q372" s="91"/>
      <c r="R372" s="91"/>
      <c r="S372" s="91"/>
      <c r="T372" s="91"/>
      <c r="U372" s="91"/>
      <c r="V372" s="91"/>
      <c r="W372" s="91"/>
      <c r="X372" s="91"/>
      <c r="Y372" s="91"/>
      <c r="Z372" s="91"/>
      <c r="AA372" s="91"/>
      <c r="AB372" s="116"/>
    </row>
    <row r="373">
      <c r="L373" s="91"/>
      <c r="M373" s="91"/>
      <c r="N373" s="91"/>
      <c r="O373" s="91"/>
      <c r="P373" s="91"/>
      <c r="Q373" s="91"/>
      <c r="R373" s="91"/>
      <c r="S373" s="91"/>
      <c r="T373" s="91"/>
      <c r="U373" s="91"/>
      <c r="V373" s="91"/>
      <c r="W373" s="91"/>
      <c r="X373" s="91"/>
      <c r="Y373" s="91"/>
      <c r="Z373" s="91"/>
      <c r="AA373" s="91"/>
      <c r="AB373" s="116"/>
    </row>
    <row r="374">
      <c r="L374" s="91"/>
      <c r="M374" s="91"/>
      <c r="N374" s="91"/>
      <c r="O374" s="91"/>
      <c r="P374" s="91"/>
      <c r="Q374" s="91"/>
      <c r="R374" s="91"/>
      <c r="S374" s="91"/>
      <c r="T374" s="91"/>
      <c r="U374" s="91"/>
      <c r="V374" s="91"/>
      <c r="W374" s="91"/>
      <c r="X374" s="91"/>
      <c r="Y374" s="91"/>
      <c r="Z374" s="91"/>
      <c r="AA374" s="91"/>
      <c r="AB374" s="116"/>
    </row>
    <row r="375">
      <c r="L375" s="91"/>
      <c r="M375" s="91"/>
      <c r="N375" s="91"/>
      <c r="O375" s="91"/>
      <c r="P375" s="91"/>
      <c r="Q375" s="91"/>
      <c r="R375" s="91"/>
      <c r="S375" s="91"/>
      <c r="T375" s="91"/>
      <c r="U375" s="91"/>
      <c r="V375" s="91"/>
      <c r="W375" s="91"/>
      <c r="X375" s="91"/>
      <c r="Y375" s="91"/>
      <c r="Z375" s="91"/>
      <c r="AA375" s="91"/>
      <c r="AB375" s="116"/>
    </row>
    <row r="376">
      <c r="L376" s="91"/>
      <c r="M376" s="91"/>
      <c r="N376" s="91"/>
      <c r="O376" s="91"/>
      <c r="P376" s="91"/>
      <c r="Q376" s="91"/>
      <c r="R376" s="91"/>
      <c r="S376" s="91"/>
      <c r="T376" s="91"/>
      <c r="U376" s="91"/>
      <c r="V376" s="91"/>
      <c r="W376" s="91"/>
      <c r="X376" s="91"/>
      <c r="Y376" s="91"/>
      <c r="Z376" s="91"/>
      <c r="AA376" s="91"/>
      <c r="AB376" s="116"/>
    </row>
    <row r="377">
      <c r="L377" s="91"/>
      <c r="M377" s="91"/>
      <c r="N377" s="91"/>
      <c r="O377" s="91"/>
      <c r="P377" s="91"/>
      <c r="Q377" s="91"/>
      <c r="R377" s="91"/>
      <c r="S377" s="91"/>
      <c r="T377" s="91"/>
      <c r="U377" s="91"/>
      <c r="V377" s="91"/>
      <c r="W377" s="91"/>
      <c r="X377" s="91"/>
      <c r="Y377" s="91"/>
      <c r="Z377" s="91"/>
      <c r="AA377" s="91"/>
      <c r="AB377" s="116"/>
    </row>
    <row r="378">
      <c r="L378" s="91"/>
      <c r="M378" s="91"/>
      <c r="N378" s="91"/>
      <c r="O378" s="91"/>
      <c r="P378" s="91"/>
      <c r="Q378" s="91"/>
      <c r="R378" s="91"/>
      <c r="S378" s="91"/>
      <c r="T378" s="91"/>
      <c r="U378" s="91"/>
      <c r="V378" s="91"/>
      <c r="W378" s="91"/>
      <c r="X378" s="91"/>
      <c r="Y378" s="91"/>
      <c r="Z378" s="91"/>
      <c r="AA378" s="91"/>
      <c r="AB378" s="116"/>
    </row>
    <row r="379">
      <c r="L379" s="91"/>
      <c r="M379" s="91"/>
      <c r="N379" s="91"/>
      <c r="O379" s="91"/>
      <c r="P379" s="91"/>
      <c r="Q379" s="91"/>
      <c r="R379" s="91"/>
      <c r="S379" s="91"/>
      <c r="T379" s="91"/>
      <c r="U379" s="91"/>
      <c r="V379" s="91"/>
      <c r="W379" s="91"/>
      <c r="X379" s="91"/>
      <c r="Y379" s="91"/>
      <c r="Z379" s="91"/>
      <c r="AA379" s="91"/>
      <c r="AB379" s="116"/>
    </row>
    <row r="380">
      <c r="L380" s="91"/>
      <c r="M380" s="91"/>
      <c r="N380" s="91"/>
      <c r="O380" s="91"/>
      <c r="P380" s="91"/>
      <c r="Q380" s="91"/>
      <c r="R380" s="91"/>
      <c r="S380" s="91"/>
      <c r="T380" s="91"/>
      <c r="U380" s="91"/>
      <c r="V380" s="91"/>
      <c r="W380" s="91"/>
      <c r="X380" s="91"/>
      <c r="Y380" s="91"/>
      <c r="Z380" s="91"/>
      <c r="AA380" s="91"/>
      <c r="AB380" s="116"/>
    </row>
    <row r="381">
      <c r="L381" s="91"/>
      <c r="M381" s="91"/>
      <c r="N381" s="91"/>
      <c r="O381" s="91"/>
      <c r="P381" s="91"/>
      <c r="Q381" s="91"/>
      <c r="R381" s="91"/>
      <c r="S381" s="91"/>
      <c r="T381" s="91"/>
      <c r="U381" s="91"/>
      <c r="V381" s="91"/>
      <c r="W381" s="91"/>
      <c r="X381" s="91"/>
      <c r="Y381" s="91"/>
      <c r="Z381" s="91"/>
      <c r="AA381" s="91"/>
      <c r="AB381" s="116"/>
    </row>
    <row r="382">
      <c r="L382" s="91"/>
      <c r="M382" s="91"/>
      <c r="N382" s="91"/>
      <c r="O382" s="91"/>
      <c r="P382" s="91"/>
      <c r="Q382" s="91"/>
      <c r="R382" s="91"/>
      <c r="S382" s="91"/>
      <c r="T382" s="91"/>
      <c r="U382" s="91"/>
      <c r="V382" s="91"/>
      <c r="W382" s="91"/>
      <c r="X382" s="91"/>
      <c r="Y382" s="91"/>
      <c r="Z382" s="91"/>
      <c r="AA382" s="91"/>
      <c r="AB382" s="116"/>
    </row>
    <row r="383">
      <c r="L383" s="91"/>
      <c r="M383" s="91"/>
      <c r="N383" s="91"/>
      <c r="O383" s="91"/>
      <c r="P383" s="91"/>
      <c r="Q383" s="91"/>
      <c r="R383" s="91"/>
      <c r="S383" s="91"/>
      <c r="T383" s="91"/>
      <c r="U383" s="91"/>
      <c r="V383" s="91"/>
      <c r="W383" s="91"/>
      <c r="X383" s="91"/>
      <c r="Y383" s="91"/>
      <c r="Z383" s="91"/>
      <c r="AA383" s="91"/>
      <c r="AB383" s="116"/>
    </row>
    <row r="384">
      <c r="L384" s="91"/>
      <c r="M384" s="91"/>
      <c r="N384" s="91"/>
      <c r="O384" s="91"/>
      <c r="P384" s="91"/>
      <c r="Q384" s="91"/>
      <c r="R384" s="91"/>
      <c r="S384" s="91"/>
      <c r="T384" s="91"/>
      <c r="U384" s="91"/>
      <c r="V384" s="91"/>
      <c r="W384" s="91"/>
      <c r="X384" s="91"/>
      <c r="Y384" s="91"/>
      <c r="Z384" s="91"/>
      <c r="AA384" s="91"/>
      <c r="AB384" s="116"/>
    </row>
    <row r="385">
      <c r="L385" s="91"/>
      <c r="M385" s="91"/>
      <c r="N385" s="91"/>
      <c r="O385" s="91"/>
      <c r="P385" s="91"/>
      <c r="Q385" s="91"/>
      <c r="R385" s="91"/>
      <c r="S385" s="91"/>
      <c r="T385" s="91"/>
      <c r="U385" s="91"/>
      <c r="V385" s="91"/>
      <c r="W385" s="91"/>
      <c r="X385" s="91"/>
      <c r="Y385" s="91"/>
      <c r="Z385" s="91"/>
      <c r="AA385" s="91"/>
      <c r="AB385" s="116"/>
    </row>
    <row r="386">
      <c r="L386" s="91"/>
      <c r="M386" s="91"/>
      <c r="N386" s="91"/>
      <c r="O386" s="91"/>
      <c r="P386" s="91"/>
      <c r="Q386" s="91"/>
      <c r="R386" s="91"/>
      <c r="S386" s="91"/>
      <c r="T386" s="91"/>
      <c r="U386" s="91"/>
      <c r="V386" s="91"/>
      <c r="W386" s="91"/>
      <c r="X386" s="91"/>
      <c r="Y386" s="91"/>
      <c r="Z386" s="91"/>
      <c r="AA386" s="91"/>
      <c r="AB386" s="116"/>
    </row>
    <row r="387">
      <c r="L387" s="91"/>
      <c r="M387" s="91"/>
      <c r="N387" s="91"/>
      <c r="O387" s="91"/>
      <c r="P387" s="91"/>
      <c r="Q387" s="91"/>
      <c r="R387" s="91"/>
      <c r="S387" s="91"/>
      <c r="T387" s="91"/>
      <c r="U387" s="91"/>
      <c r="V387" s="91"/>
      <c r="W387" s="91"/>
      <c r="X387" s="91"/>
      <c r="Y387" s="91"/>
      <c r="Z387" s="91"/>
      <c r="AA387" s="91"/>
      <c r="AB387" s="116"/>
    </row>
    <row r="388">
      <c r="L388" s="91"/>
      <c r="M388" s="91"/>
      <c r="N388" s="91"/>
      <c r="O388" s="91"/>
      <c r="P388" s="91"/>
      <c r="Q388" s="91"/>
      <c r="R388" s="91"/>
      <c r="S388" s="91"/>
      <c r="T388" s="91"/>
      <c r="U388" s="91"/>
      <c r="V388" s="91"/>
      <c r="W388" s="91"/>
      <c r="X388" s="91"/>
      <c r="Y388" s="91"/>
      <c r="Z388" s="91"/>
      <c r="AA388" s="91"/>
      <c r="AB388" s="116"/>
    </row>
    <row r="389">
      <c r="L389" s="91"/>
      <c r="M389" s="91"/>
      <c r="N389" s="91"/>
      <c r="O389" s="91"/>
      <c r="P389" s="91"/>
      <c r="Q389" s="91"/>
      <c r="R389" s="91"/>
      <c r="S389" s="91"/>
      <c r="T389" s="91"/>
      <c r="U389" s="91"/>
      <c r="V389" s="91"/>
      <c r="W389" s="91"/>
      <c r="X389" s="91"/>
      <c r="Y389" s="91"/>
      <c r="Z389" s="91"/>
      <c r="AA389" s="91"/>
      <c r="AB389" s="116"/>
    </row>
    <row r="390">
      <c r="L390" s="91"/>
      <c r="M390" s="91"/>
      <c r="N390" s="91"/>
      <c r="O390" s="91"/>
      <c r="P390" s="91"/>
      <c r="Q390" s="91"/>
      <c r="R390" s="91"/>
      <c r="S390" s="91"/>
      <c r="T390" s="91"/>
      <c r="U390" s="91"/>
      <c r="V390" s="91"/>
      <c r="W390" s="91"/>
      <c r="X390" s="91"/>
      <c r="Y390" s="91"/>
      <c r="Z390" s="91"/>
      <c r="AA390" s="91"/>
      <c r="AB390" s="116"/>
    </row>
    <row r="391">
      <c r="L391" s="91"/>
      <c r="M391" s="91"/>
      <c r="N391" s="91"/>
      <c r="O391" s="91"/>
      <c r="P391" s="91"/>
      <c r="Q391" s="91"/>
      <c r="R391" s="91"/>
      <c r="S391" s="91"/>
      <c r="T391" s="91"/>
      <c r="U391" s="91"/>
      <c r="V391" s="91"/>
      <c r="W391" s="91"/>
      <c r="X391" s="91"/>
      <c r="Y391" s="91"/>
      <c r="Z391" s="91"/>
      <c r="AA391" s="91"/>
      <c r="AB391" s="116"/>
    </row>
    <row r="392">
      <c r="L392" s="91"/>
      <c r="M392" s="91"/>
      <c r="N392" s="91"/>
      <c r="O392" s="91"/>
      <c r="P392" s="91"/>
      <c r="Q392" s="91"/>
      <c r="R392" s="91"/>
      <c r="S392" s="91"/>
      <c r="T392" s="91"/>
      <c r="U392" s="91"/>
      <c r="V392" s="91"/>
      <c r="W392" s="91"/>
      <c r="X392" s="91"/>
      <c r="Y392" s="91"/>
      <c r="Z392" s="91"/>
      <c r="AA392" s="91"/>
      <c r="AB392" s="116"/>
    </row>
    <row r="393">
      <c r="L393" s="91"/>
      <c r="M393" s="91"/>
      <c r="N393" s="91"/>
      <c r="O393" s="91"/>
      <c r="P393" s="91"/>
      <c r="Q393" s="91"/>
      <c r="R393" s="91"/>
      <c r="S393" s="91"/>
      <c r="T393" s="91"/>
      <c r="U393" s="91"/>
      <c r="V393" s="91"/>
      <c r="W393" s="91"/>
      <c r="X393" s="91"/>
      <c r="Y393" s="91"/>
      <c r="Z393" s="91"/>
      <c r="AA393" s="91"/>
      <c r="AB393" s="116"/>
    </row>
    <row r="394">
      <c r="L394" s="91"/>
      <c r="M394" s="91"/>
      <c r="N394" s="91"/>
      <c r="O394" s="91"/>
      <c r="P394" s="91"/>
      <c r="Q394" s="91"/>
      <c r="R394" s="91"/>
      <c r="S394" s="91"/>
      <c r="T394" s="91"/>
      <c r="U394" s="91"/>
      <c r="V394" s="91"/>
      <c r="W394" s="91"/>
      <c r="X394" s="91"/>
      <c r="Y394" s="91"/>
      <c r="Z394" s="91"/>
      <c r="AA394" s="91"/>
      <c r="AB394" s="116"/>
    </row>
    <row r="395">
      <c r="L395" s="91"/>
      <c r="M395" s="91"/>
      <c r="N395" s="91"/>
      <c r="O395" s="91"/>
      <c r="P395" s="91"/>
      <c r="Q395" s="91"/>
      <c r="R395" s="91"/>
      <c r="S395" s="91"/>
      <c r="T395" s="91"/>
      <c r="U395" s="91"/>
      <c r="V395" s="91"/>
      <c r="W395" s="91"/>
      <c r="X395" s="91"/>
      <c r="Y395" s="91"/>
      <c r="Z395" s="91"/>
      <c r="AA395" s="91"/>
      <c r="AB395" s="116"/>
    </row>
    <row r="396">
      <c r="L396" s="91"/>
      <c r="M396" s="91"/>
      <c r="N396" s="91"/>
      <c r="O396" s="91"/>
      <c r="P396" s="91"/>
      <c r="Q396" s="91"/>
      <c r="R396" s="91"/>
      <c r="S396" s="91"/>
      <c r="T396" s="91"/>
      <c r="U396" s="91"/>
      <c r="V396" s="91"/>
      <c r="W396" s="91"/>
      <c r="X396" s="91"/>
      <c r="Y396" s="91"/>
      <c r="Z396" s="91"/>
      <c r="AA396" s="91"/>
      <c r="AB396" s="116"/>
    </row>
    <row r="397">
      <c r="L397" s="91"/>
      <c r="M397" s="91"/>
      <c r="N397" s="91"/>
      <c r="O397" s="91"/>
      <c r="P397" s="91"/>
      <c r="Q397" s="91"/>
      <c r="R397" s="91"/>
      <c r="S397" s="91"/>
      <c r="T397" s="91"/>
      <c r="U397" s="91"/>
      <c r="V397" s="91"/>
      <c r="W397" s="91"/>
      <c r="X397" s="91"/>
      <c r="Y397" s="91"/>
      <c r="Z397" s="91"/>
      <c r="AA397" s="91"/>
      <c r="AB397" s="116"/>
    </row>
    <row r="398">
      <c r="L398" s="91"/>
      <c r="M398" s="91"/>
      <c r="N398" s="91"/>
      <c r="O398" s="91"/>
      <c r="P398" s="91"/>
      <c r="Q398" s="91"/>
      <c r="R398" s="91"/>
      <c r="S398" s="91"/>
      <c r="T398" s="91"/>
      <c r="U398" s="91"/>
      <c r="V398" s="91"/>
      <c r="W398" s="91"/>
      <c r="X398" s="91"/>
      <c r="Y398" s="91"/>
      <c r="Z398" s="91"/>
      <c r="AA398" s="91"/>
      <c r="AB398" s="116"/>
    </row>
    <row r="399">
      <c r="L399" s="91"/>
      <c r="M399" s="91"/>
      <c r="N399" s="91"/>
      <c r="O399" s="91"/>
      <c r="P399" s="91"/>
      <c r="Q399" s="91"/>
      <c r="R399" s="91"/>
      <c r="S399" s="91"/>
      <c r="T399" s="91"/>
      <c r="U399" s="91"/>
      <c r="V399" s="91"/>
      <c r="W399" s="91"/>
      <c r="X399" s="91"/>
      <c r="Y399" s="91"/>
      <c r="Z399" s="91"/>
      <c r="AA399" s="91"/>
      <c r="AB399" s="116"/>
    </row>
    <row r="400">
      <c r="L400" s="91"/>
      <c r="M400" s="91"/>
      <c r="N400" s="91"/>
      <c r="O400" s="91"/>
      <c r="P400" s="91"/>
      <c r="Q400" s="91"/>
      <c r="R400" s="91"/>
      <c r="S400" s="91"/>
      <c r="T400" s="91"/>
      <c r="U400" s="91"/>
      <c r="V400" s="91"/>
      <c r="W400" s="91"/>
      <c r="X400" s="91"/>
      <c r="Y400" s="91"/>
      <c r="Z400" s="91"/>
      <c r="AA400" s="91"/>
      <c r="AB400" s="116"/>
    </row>
    <row r="401">
      <c r="L401" s="91"/>
      <c r="M401" s="91"/>
      <c r="N401" s="91"/>
      <c r="O401" s="91"/>
      <c r="P401" s="91"/>
      <c r="Q401" s="91"/>
      <c r="R401" s="91"/>
      <c r="S401" s="91"/>
      <c r="T401" s="91"/>
      <c r="U401" s="91"/>
      <c r="V401" s="91"/>
      <c r="W401" s="91"/>
      <c r="X401" s="91"/>
      <c r="Y401" s="91"/>
      <c r="Z401" s="91"/>
      <c r="AA401" s="91"/>
      <c r="AB401" s="116"/>
    </row>
    <row r="402">
      <c r="L402" s="91"/>
      <c r="M402" s="91"/>
      <c r="N402" s="91"/>
      <c r="O402" s="91"/>
      <c r="P402" s="91"/>
      <c r="Q402" s="91"/>
      <c r="R402" s="91"/>
      <c r="S402" s="91"/>
      <c r="T402" s="91"/>
      <c r="U402" s="91"/>
      <c r="V402" s="91"/>
      <c r="W402" s="91"/>
      <c r="X402" s="91"/>
      <c r="Y402" s="91"/>
      <c r="Z402" s="91"/>
      <c r="AA402" s="91"/>
      <c r="AB402" s="116"/>
    </row>
    <row r="403">
      <c r="L403" s="91"/>
      <c r="M403" s="91"/>
      <c r="N403" s="91"/>
      <c r="O403" s="91"/>
      <c r="P403" s="91"/>
      <c r="Q403" s="91"/>
      <c r="R403" s="91"/>
      <c r="S403" s="91"/>
      <c r="T403" s="91"/>
      <c r="U403" s="91"/>
      <c r="V403" s="91"/>
      <c r="W403" s="91"/>
      <c r="X403" s="91"/>
      <c r="Y403" s="91"/>
      <c r="Z403" s="91"/>
      <c r="AA403" s="91"/>
      <c r="AB403" s="116"/>
    </row>
    <row r="404">
      <c r="L404" s="91"/>
      <c r="M404" s="91"/>
      <c r="N404" s="91"/>
      <c r="O404" s="91"/>
      <c r="P404" s="91"/>
      <c r="Q404" s="91"/>
      <c r="R404" s="91"/>
      <c r="S404" s="91"/>
      <c r="T404" s="91"/>
      <c r="U404" s="91"/>
      <c r="V404" s="91"/>
      <c r="W404" s="91"/>
      <c r="X404" s="91"/>
      <c r="Y404" s="91"/>
      <c r="Z404" s="91"/>
      <c r="AA404" s="91"/>
      <c r="AB404" s="116"/>
    </row>
    <row r="405">
      <c r="L405" s="91"/>
      <c r="M405" s="91"/>
      <c r="N405" s="91"/>
      <c r="O405" s="91"/>
      <c r="P405" s="91"/>
      <c r="Q405" s="91"/>
      <c r="R405" s="91"/>
      <c r="S405" s="91"/>
      <c r="T405" s="91"/>
      <c r="U405" s="91"/>
      <c r="V405" s="91"/>
      <c r="W405" s="91"/>
      <c r="X405" s="91"/>
      <c r="Y405" s="91"/>
      <c r="Z405" s="91"/>
      <c r="AA405" s="91"/>
      <c r="AB405" s="116"/>
    </row>
    <row r="406">
      <c r="L406" s="91"/>
      <c r="M406" s="91"/>
      <c r="N406" s="91"/>
      <c r="O406" s="91"/>
      <c r="P406" s="91"/>
      <c r="Q406" s="91"/>
      <c r="R406" s="91"/>
      <c r="S406" s="91"/>
      <c r="T406" s="91"/>
      <c r="U406" s="91"/>
      <c r="V406" s="91"/>
      <c r="W406" s="91"/>
      <c r="X406" s="91"/>
      <c r="Y406" s="91"/>
      <c r="Z406" s="91"/>
      <c r="AA406" s="91"/>
      <c r="AB406" s="116"/>
    </row>
    <row r="407">
      <c r="L407" s="91"/>
      <c r="M407" s="91"/>
      <c r="N407" s="91"/>
      <c r="O407" s="91"/>
      <c r="P407" s="91"/>
      <c r="Q407" s="91"/>
      <c r="R407" s="91"/>
      <c r="S407" s="91"/>
      <c r="T407" s="91"/>
      <c r="U407" s="91"/>
      <c r="V407" s="91"/>
      <c r="W407" s="91"/>
      <c r="X407" s="91"/>
      <c r="Y407" s="91"/>
      <c r="Z407" s="91"/>
      <c r="AA407" s="91"/>
      <c r="AB407" s="116"/>
    </row>
    <row r="408">
      <c r="L408" s="91"/>
      <c r="M408" s="91"/>
      <c r="N408" s="91"/>
      <c r="O408" s="91"/>
      <c r="P408" s="91"/>
      <c r="Q408" s="91"/>
      <c r="R408" s="91"/>
      <c r="S408" s="91"/>
      <c r="T408" s="91"/>
      <c r="U408" s="91"/>
      <c r="V408" s="91"/>
      <c r="W408" s="91"/>
      <c r="X408" s="91"/>
      <c r="Y408" s="91"/>
      <c r="Z408" s="91"/>
      <c r="AA408" s="91"/>
      <c r="AB408" s="116"/>
    </row>
    <row r="409">
      <c r="L409" s="91"/>
      <c r="M409" s="91"/>
      <c r="N409" s="91"/>
      <c r="O409" s="91"/>
      <c r="P409" s="91"/>
      <c r="Q409" s="91"/>
      <c r="R409" s="91"/>
      <c r="S409" s="91"/>
      <c r="T409" s="91"/>
      <c r="U409" s="91"/>
      <c r="V409" s="91"/>
      <c r="W409" s="91"/>
      <c r="X409" s="91"/>
      <c r="Y409" s="91"/>
      <c r="Z409" s="91"/>
      <c r="AA409" s="91"/>
      <c r="AB409" s="116"/>
    </row>
    <row r="410">
      <c r="L410" s="91"/>
      <c r="M410" s="91"/>
      <c r="N410" s="91"/>
      <c r="O410" s="91"/>
      <c r="P410" s="91"/>
      <c r="Q410" s="91"/>
      <c r="R410" s="91"/>
      <c r="S410" s="91"/>
      <c r="T410" s="91"/>
      <c r="U410" s="91"/>
      <c r="V410" s="91"/>
      <c r="W410" s="91"/>
      <c r="X410" s="91"/>
      <c r="Y410" s="91"/>
      <c r="Z410" s="91"/>
      <c r="AA410" s="91"/>
      <c r="AB410" s="116"/>
    </row>
    <row r="411">
      <c r="L411" s="91"/>
      <c r="M411" s="91"/>
      <c r="N411" s="91"/>
      <c r="O411" s="91"/>
      <c r="P411" s="91"/>
      <c r="Q411" s="91"/>
      <c r="R411" s="91"/>
      <c r="S411" s="91"/>
      <c r="T411" s="91"/>
      <c r="U411" s="91"/>
      <c r="V411" s="91"/>
      <c r="W411" s="91"/>
      <c r="X411" s="91"/>
      <c r="Y411" s="91"/>
      <c r="Z411" s="91"/>
      <c r="AA411" s="91"/>
      <c r="AB411" s="116"/>
    </row>
    <row r="412">
      <c r="L412" s="91"/>
      <c r="M412" s="91"/>
      <c r="N412" s="91"/>
      <c r="O412" s="91"/>
      <c r="P412" s="91"/>
      <c r="Q412" s="91"/>
      <c r="R412" s="91"/>
      <c r="S412" s="91"/>
      <c r="T412" s="91"/>
      <c r="U412" s="91"/>
      <c r="V412" s="91"/>
      <c r="W412" s="91"/>
      <c r="X412" s="91"/>
      <c r="Y412" s="91"/>
      <c r="Z412" s="91"/>
      <c r="AA412" s="91"/>
      <c r="AB412" s="116"/>
    </row>
    <row r="413">
      <c r="L413" s="91"/>
      <c r="M413" s="91"/>
      <c r="N413" s="91"/>
      <c r="O413" s="91"/>
      <c r="P413" s="91"/>
      <c r="Q413" s="91"/>
      <c r="R413" s="91"/>
      <c r="S413" s="91"/>
      <c r="T413" s="91"/>
      <c r="U413" s="91"/>
      <c r="V413" s="91"/>
      <c r="W413" s="91"/>
      <c r="X413" s="91"/>
      <c r="Y413" s="91"/>
      <c r="Z413" s="91"/>
      <c r="AA413" s="91"/>
      <c r="AB413" s="116"/>
    </row>
    <row r="414">
      <c r="L414" s="91"/>
      <c r="M414" s="91"/>
      <c r="N414" s="91"/>
      <c r="O414" s="91"/>
      <c r="P414" s="91"/>
      <c r="Q414" s="91"/>
      <c r="R414" s="91"/>
      <c r="S414" s="91"/>
      <c r="T414" s="91"/>
      <c r="U414" s="91"/>
      <c r="V414" s="91"/>
      <c r="W414" s="91"/>
      <c r="X414" s="91"/>
      <c r="Y414" s="91"/>
      <c r="Z414" s="91"/>
      <c r="AA414" s="91"/>
      <c r="AB414" s="116"/>
    </row>
    <row r="415">
      <c r="L415" s="91"/>
      <c r="M415" s="91"/>
      <c r="N415" s="91"/>
      <c r="O415" s="91"/>
      <c r="P415" s="91"/>
      <c r="Q415" s="91"/>
      <c r="R415" s="91"/>
      <c r="S415" s="91"/>
      <c r="T415" s="91"/>
      <c r="U415" s="91"/>
      <c r="V415" s="91"/>
      <c r="W415" s="91"/>
      <c r="X415" s="91"/>
      <c r="Y415" s="91"/>
      <c r="Z415" s="91"/>
      <c r="AA415" s="91"/>
      <c r="AB415" s="116"/>
    </row>
    <row r="416">
      <c r="L416" s="91"/>
      <c r="M416" s="91"/>
      <c r="N416" s="91"/>
      <c r="O416" s="91"/>
      <c r="P416" s="91"/>
      <c r="Q416" s="91"/>
      <c r="R416" s="91"/>
      <c r="S416" s="91"/>
      <c r="T416" s="91"/>
      <c r="U416" s="91"/>
      <c r="V416" s="91"/>
      <c r="W416" s="91"/>
      <c r="X416" s="91"/>
      <c r="Y416" s="91"/>
      <c r="Z416" s="91"/>
      <c r="AA416" s="91"/>
      <c r="AB416" s="116"/>
    </row>
    <row r="417">
      <c r="L417" s="91"/>
      <c r="M417" s="91"/>
      <c r="N417" s="91"/>
      <c r="O417" s="91"/>
      <c r="P417" s="91"/>
      <c r="Q417" s="91"/>
      <c r="R417" s="91"/>
      <c r="S417" s="91"/>
      <c r="T417" s="91"/>
      <c r="U417" s="91"/>
      <c r="V417" s="91"/>
      <c r="W417" s="91"/>
      <c r="X417" s="91"/>
      <c r="Y417" s="91"/>
      <c r="Z417" s="91"/>
      <c r="AA417" s="91"/>
      <c r="AB417" s="116"/>
    </row>
    <row r="418">
      <c r="L418" s="91"/>
      <c r="M418" s="91"/>
      <c r="N418" s="91"/>
      <c r="O418" s="91"/>
      <c r="P418" s="91"/>
      <c r="Q418" s="91"/>
      <c r="R418" s="91"/>
      <c r="S418" s="91"/>
      <c r="T418" s="91"/>
      <c r="U418" s="91"/>
      <c r="V418" s="91"/>
      <c r="W418" s="91"/>
      <c r="X418" s="91"/>
      <c r="Y418" s="91"/>
      <c r="Z418" s="91"/>
      <c r="AA418" s="91"/>
      <c r="AB418" s="116"/>
    </row>
    <row r="419">
      <c r="L419" s="91"/>
      <c r="M419" s="91"/>
      <c r="N419" s="91"/>
      <c r="O419" s="91"/>
      <c r="P419" s="91"/>
      <c r="Q419" s="91"/>
      <c r="R419" s="91"/>
      <c r="S419" s="91"/>
      <c r="T419" s="91"/>
      <c r="U419" s="91"/>
      <c r="V419" s="91"/>
      <c r="W419" s="91"/>
      <c r="X419" s="91"/>
      <c r="Y419" s="91"/>
      <c r="Z419" s="91"/>
      <c r="AA419" s="91"/>
      <c r="AB419" s="116"/>
    </row>
    <row r="420">
      <c r="L420" s="91"/>
      <c r="M420" s="91"/>
      <c r="N420" s="91"/>
      <c r="O420" s="91"/>
      <c r="P420" s="91"/>
      <c r="Q420" s="91"/>
      <c r="R420" s="91"/>
      <c r="S420" s="91"/>
      <c r="T420" s="91"/>
      <c r="U420" s="91"/>
      <c r="V420" s="91"/>
      <c r="W420" s="91"/>
      <c r="X420" s="91"/>
      <c r="Y420" s="91"/>
      <c r="Z420" s="91"/>
      <c r="AA420" s="91"/>
      <c r="AB420" s="116"/>
    </row>
    <row r="421">
      <c r="L421" s="91"/>
      <c r="M421" s="91"/>
      <c r="N421" s="91"/>
      <c r="O421" s="91"/>
      <c r="P421" s="91"/>
      <c r="Q421" s="91"/>
      <c r="R421" s="91"/>
      <c r="S421" s="91"/>
      <c r="T421" s="91"/>
      <c r="U421" s="91"/>
      <c r="V421" s="91"/>
      <c r="W421" s="91"/>
      <c r="X421" s="91"/>
      <c r="Y421" s="91"/>
      <c r="Z421" s="91"/>
      <c r="AA421" s="91"/>
      <c r="AB421" s="116"/>
    </row>
    <row r="422">
      <c r="L422" s="91"/>
      <c r="M422" s="91"/>
      <c r="N422" s="91"/>
      <c r="O422" s="91"/>
      <c r="P422" s="91"/>
      <c r="Q422" s="91"/>
      <c r="R422" s="91"/>
      <c r="S422" s="91"/>
      <c r="T422" s="91"/>
      <c r="U422" s="91"/>
      <c r="V422" s="91"/>
      <c r="W422" s="91"/>
      <c r="X422" s="91"/>
      <c r="Y422" s="91"/>
      <c r="Z422" s="91"/>
      <c r="AA422" s="91"/>
      <c r="AB422" s="116"/>
    </row>
    <row r="423">
      <c r="L423" s="91"/>
      <c r="M423" s="91"/>
      <c r="N423" s="91"/>
      <c r="O423" s="91"/>
      <c r="P423" s="91"/>
      <c r="Q423" s="91"/>
      <c r="R423" s="91"/>
      <c r="S423" s="91"/>
      <c r="T423" s="91"/>
      <c r="U423" s="91"/>
      <c r="V423" s="91"/>
      <c r="W423" s="91"/>
      <c r="X423" s="91"/>
      <c r="Y423" s="91"/>
      <c r="Z423" s="91"/>
      <c r="AA423" s="91"/>
      <c r="AB423" s="116"/>
    </row>
    <row r="424">
      <c r="L424" s="91"/>
      <c r="M424" s="91"/>
      <c r="N424" s="91"/>
      <c r="O424" s="91"/>
      <c r="P424" s="91"/>
      <c r="Q424" s="91"/>
      <c r="R424" s="91"/>
      <c r="S424" s="91"/>
      <c r="T424" s="91"/>
      <c r="U424" s="91"/>
      <c r="V424" s="91"/>
      <c r="W424" s="91"/>
      <c r="X424" s="91"/>
      <c r="Y424" s="91"/>
      <c r="Z424" s="91"/>
      <c r="AA424" s="91"/>
      <c r="AB424" s="116"/>
    </row>
    <row r="425">
      <c r="L425" s="91"/>
      <c r="M425" s="91"/>
      <c r="N425" s="91"/>
      <c r="O425" s="91"/>
      <c r="P425" s="91"/>
      <c r="Q425" s="91"/>
      <c r="R425" s="91"/>
      <c r="S425" s="91"/>
      <c r="T425" s="91"/>
      <c r="U425" s="91"/>
      <c r="V425" s="91"/>
      <c r="W425" s="91"/>
      <c r="X425" s="91"/>
      <c r="Y425" s="91"/>
      <c r="Z425" s="91"/>
      <c r="AA425" s="91"/>
      <c r="AB425" s="116"/>
    </row>
    <row r="426">
      <c r="L426" s="91"/>
      <c r="M426" s="91"/>
      <c r="N426" s="91"/>
      <c r="O426" s="91"/>
      <c r="P426" s="91"/>
      <c r="Q426" s="91"/>
      <c r="R426" s="91"/>
      <c r="S426" s="91"/>
      <c r="T426" s="91"/>
      <c r="U426" s="91"/>
      <c r="V426" s="91"/>
      <c r="W426" s="91"/>
      <c r="X426" s="91"/>
      <c r="Y426" s="91"/>
      <c r="Z426" s="91"/>
      <c r="AA426" s="91"/>
      <c r="AB426" s="116"/>
    </row>
    <row r="427">
      <c r="L427" s="91"/>
      <c r="M427" s="91"/>
      <c r="N427" s="91"/>
      <c r="O427" s="91"/>
      <c r="P427" s="91"/>
      <c r="Q427" s="91"/>
      <c r="R427" s="91"/>
      <c r="S427" s="91"/>
      <c r="T427" s="91"/>
      <c r="U427" s="91"/>
      <c r="V427" s="91"/>
      <c r="W427" s="91"/>
      <c r="X427" s="91"/>
      <c r="Y427" s="91"/>
      <c r="Z427" s="91"/>
      <c r="AA427" s="91"/>
      <c r="AB427" s="116"/>
    </row>
    <row r="428">
      <c r="L428" s="91"/>
      <c r="M428" s="91"/>
      <c r="N428" s="91"/>
      <c r="O428" s="91"/>
      <c r="P428" s="91"/>
      <c r="Q428" s="91"/>
      <c r="R428" s="91"/>
      <c r="S428" s="91"/>
      <c r="T428" s="91"/>
      <c r="U428" s="91"/>
      <c r="V428" s="91"/>
      <c r="W428" s="91"/>
      <c r="X428" s="91"/>
      <c r="Y428" s="91"/>
      <c r="Z428" s="91"/>
      <c r="AA428" s="91"/>
      <c r="AB428" s="116"/>
    </row>
    <row r="429">
      <c r="L429" s="91"/>
      <c r="M429" s="91"/>
      <c r="N429" s="91"/>
      <c r="O429" s="91"/>
      <c r="P429" s="91"/>
      <c r="Q429" s="91"/>
      <c r="R429" s="91"/>
      <c r="S429" s="91"/>
      <c r="T429" s="91"/>
      <c r="U429" s="91"/>
      <c r="V429" s="91"/>
      <c r="W429" s="91"/>
      <c r="X429" s="91"/>
      <c r="Y429" s="91"/>
      <c r="Z429" s="91"/>
      <c r="AA429" s="91"/>
      <c r="AB429" s="116"/>
    </row>
    <row r="430">
      <c r="L430" s="91"/>
      <c r="M430" s="91"/>
      <c r="N430" s="91"/>
      <c r="O430" s="91"/>
      <c r="P430" s="91"/>
      <c r="Q430" s="91"/>
      <c r="R430" s="91"/>
      <c r="S430" s="91"/>
      <c r="T430" s="91"/>
      <c r="U430" s="91"/>
      <c r="V430" s="91"/>
      <c r="W430" s="91"/>
      <c r="X430" s="91"/>
      <c r="Y430" s="91"/>
      <c r="Z430" s="91"/>
      <c r="AA430" s="91"/>
      <c r="AB430" s="116"/>
    </row>
    <row r="431">
      <c r="L431" s="91"/>
      <c r="M431" s="91"/>
      <c r="N431" s="91"/>
      <c r="O431" s="91"/>
      <c r="P431" s="91"/>
      <c r="Q431" s="91"/>
      <c r="R431" s="91"/>
      <c r="S431" s="91"/>
      <c r="T431" s="91"/>
      <c r="U431" s="91"/>
      <c r="V431" s="91"/>
      <c r="W431" s="91"/>
      <c r="X431" s="91"/>
      <c r="Y431" s="91"/>
      <c r="Z431" s="91"/>
      <c r="AA431" s="91"/>
      <c r="AB431" s="116"/>
    </row>
    <row r="432">
      <c r="L432" s="91"/>
      <c r="M432" s="91"/>
      <c r="N432" s="91"/>
      <c r="O432" s="91"/>
      <c r="P432" s="91"/>
      <c r="Q432" s="91"/>
      <c r="R432" s="91"/>
      <c r="S432" s="91"/>
      <c r="T432" s="91"/>
      <c r="U432" s="91"/>
      <c r="V432" s="91"/>
      <c r="W432" s="91"/>
      <c r="X432" s="91"/>
      <c r="Y432" s="91"/>
      <c r="Z432" s="91"/>
      <c r="AA432" s="91"/>
      <c r="AB432" s="116"/>
    </row>
    <row r="433">
      <c r="L433" s="91"/>
      <c r="M433" s="91"/>
      <c r="N433" s="91"/>
      <c r="O433" s="91"/>
      <c r="P433" s="91"/>
      <c r="Q433" s="91"/>
      <c r="R433" s="91"/>
      <c r="S433" s="91"/>
      <c r="T433" s="91"/>
      <c r="U433" s="91"/>
      <c r="V433" s="91"/>
      <c r="W433" s="91"/>
      <c r="X433" s="91"/>
      <c r="Y433" s="91"/>
      <c r="Z433" s="91"/>
      <c r="AA433" s="91"/>
      <c r="AB433" s="116"/>
    </row>
    <row r="434">
      <c r="L434" s="91"/>
      <c r="M434" s="91"/>
      <c r="N434" s="91"/>
      <c r="O434" s="91"/>
      <c r="P434" s="91"/>
      <c r="Q434" s="91"/>
      <c r="R434" s="91"/>
      <c r="S434" s="91"/>
      <c r="T434" s="91"/>
      <c r="U434" s="91"/>
      <c r="V434" s="91"/>
      <c r="W434" s="91"/>
      <c r="X434" s="91"/>
      <c r="Y434" s="91"/>
      <c r="Z434" s="91"/>
      <c r="AA434" s="91"/>
      <c r="AB434" s="116"/>
    </row>
    <row r="435">
      <c r="L435" s="91"/>
      <c r="M435" s="91"/>
      <c r="N435" s="91"/>
      <c r="O435" s="91"/>
      <c r="P435" s="91"/>
      <c r="Q435" s="91"/>
      <c r="R435" s="91"/>
      <c r="S435" s="91"/>
      <c r="T435" s="91"/>
      <c r="U435" s="91"/>
      <c r="V435" s="91"/>
      <c r="W435" s="91"/>
      <c r="X435" s="91"/>
      <c r="Y435" s="91"/>
      <c r="Z435" s="91"/>
      <c r="AA435" s="91"/>
      <c r="AB435" s="116"/>
    </row>
    <row r="436">
      <c r="L436" s="91"/>
      <c r="M436" s="91"/>
      <c r="N436" s="91"/>
      <c r="O436" s="91"/>
      <c r="P436" s="91"/>
      <c r="Q436" s="91"/>
      <c r="R436" s="91"/>
      <c r="S436" s="91"/>
      <c r="T436" s="91"/>
      <c r="U436" s="91"/>
      <c r="V436" s="91"/>
      <c r="W436" s="91"/>
      <c r="X436" s="91"/>
      <c r="Y436" s="91"/>
      <c r="Z436" s="91"/>
      <c r="AA436" s="91"/>
      <c r="AB436" s="116"/>
    </row>
    <row r="437">
      <c r="L437" s="91"/>
      <c r="M437" s="91"/>
      <c r="N437" s="91"/>
      <c r="O437" s="91"/>
      <c r="P437" s="91"/>
      <c r="Q437" s="91"/>
      <c r="R437" s="91"/>
      <c r="S437" s="91"/>
      <c r="T437" s="91"/>
      <c r="U437" s="91"/>
      <c r="V437" s="91"/>
      <c r="W437" s="91"/>
      <c r="X437" s="91"/>
      <c r="Y437" s="91"/>
      <c r="Z437" s="91"/>
      <c r="AA437" s="91"/>
      <c r="AB437" s="116"/>
    </row>
    <row r="438">
      <c r="L438" s="91"/>
      <c r="M438" s="91"/>
      <c r="N438" s="91"/>
      <c r="O438" s="91"/>
      <c r="P438" s="91"/>
      <c r="Q438" s="91"/>
      <c r="R438" s="91"/>
      <c r="S438" s="91"/>
      <c r="T438" s="91"/>
      <c r="U438" s="91"/>
      <c r="V438" s="91"/>
      <c r="W438" s="91"/>
      <c r="X438" s="91"/>
      <c r="Y438" s="91"/>
      <c r="Z438" s="91"/>
      <c r="AA438" s="91"/>
      <c r="AB438" s="116"/>
    </row>
    <row r="439">
      <c r="L439" s="91"/>
      <c r="M439" s="91"/>
      <c r="N439" s="91"/>
      <c r="O439" s="91"/>
      <c r="P439" s="91"/>
      <c r="Q439" s="91"/>
      <c r="R439" s="91"/>
      <c r="S439" s="91"/>
      <c r="T439" s="91"/>
      <c r="U439" s="91"/>
      <c r="V439" s="91"/>
      <c r="W439" s="91"/>
      <c r="X439" s="91"/>
      <c r="Y439" s="91"/>
      <c r="Z439" s="91"/>
      <c r="AA439" s="91"/>
      <c r="AB439" s="116"/>
    </row>
    <row r="440">
      <c r="L440" s="91"/>
      <c r="M440" s="91"/>
      <c r="N440" s="91"/>
      <c r="O440" s="91"/>
      <c r="P440" s="91"/>
      <c r="Q440" s="91"/>
      <c r="R440" s="91"/>
      <c r="S440" s="91"/>
      <c r="T440" s="91"/>
      <c r="U440" s="91"/>
      <c r="V440" s="91"/>
      <c r="W440" s="91"/>
      <c r="X440" s="91"/>
      <c r="Y440" s="91"/>
      <c r="Z440" s="91"/>
      <c r="AA440" s="91"/>
      <c r="AB440" s="116"/>
    </row>
    <row r="441">
      <c r="L441" s="91"/>
      <c r="M441" s="91"/>
      <c r="N441" s="91"/>
      <c r="O441" s="91"/>
      <c r="P441" s="91"/>
      <c r="Q441" s="91"/>
      <c r="R441" s="91"/>
      <c r="S441" s="91"/>
      <c r="T441" s="91"/>
      <c r="U441" s="91"/>
      <c r="V441" s="91"/>
      <c r="W441" s="91"/>
      <c r="X441" s="91"/>
      <c r="Y441" s="91"/>
      <c r="Z441" s="91"/>
      <c r="AA441" s="91"/>
      <c r="AB441" s="116"/>
    </row>
    <row r="442">
      <c r="L442" s="91"/>
      <c r="M442" s="91"/>
      <c r="N442" s="91"/>
      <c r="O442" s="91"/>
      <c r="P442" s="91"/>
      <c r="Q442" s="91"/>
      <c r="R442" s="91"/>
      <c r="S442" s="91"/>
      <c r="T442" s="91"/>
      <c r="U442" s="91"/>
      <c r="V442" s="91"/>
      <c r="W442" s="91"/>
      <c r="X442" s="91"/>
      <c r="Y442" s="91"/>
      <c r="Z442" s="91"/>
      <c r="AA442" s="91"/>
      <c r="AB442" s="116"/>
    </row>
    <row r="443">
      <c r="L443" s="91"/>
      <c r="M443" s="91"/>
      <c r="N443" s="91"/>
      <c r="O443" s="91"/>
      <c r="P443" s="91"/>
      <c r="Q443" s="91"/>
      <c r="R443" s="91"/>
      <c r="S443" s="91"/>
      <c r="T443" s="91"/>
      <c r="U443" s="91"/>
      <c r="V443" s="91"/>
      <c r="W443" s="91"/>
      <c r="X443" s="91"/>
      <c r="Y443" s="91"/>
      <c r="Z443" s="91"/>
      <c r="AA443" s="91"/>
      <c r="AB443" s="116"/>
    </row>
    <row r="444">
      <c r="L444" s="91"/>
      <c r="M444" s="91"/>
      <c r="N444" s="91"/>
      <c r="O444" s="91"/>
      <c r="P444" s="91"/>
      <c r="Q444" s="91"/>
      <c r="R444" s="91"/>
      <c r="S444" s="91"/>
      <c r="T444" s="91"/>
      <c r="U444" s="91"/>
      <c r="V444" s="91"/>
      <c r="W444" s="91"/>
      <c r="X444" s="91"/>
      <c r="Y444" s="91"/>
      <c r="Z444" s="91"/>
      <c r="AA444" s="91"/>
      <c r="AB444" s="116"/>
    </row>
    <row r="445">
      <c r="L445" s="91"/>
      <c r="M445" s="91"/>
      <c r="N445" s="91"/>
      <c r="O445" s="91"/>
      <c r="P445" s="91"/>
      <c r="Q445" s="91"/>
      <c r="R445" s="91"/>
      <c r="S445" s="91"/>
      <c r="T445" s="91"/>
      <c r="U445" s="91"/>
      <c r="V445" s="91"/>
      <c r="W445" s="91"/>
      <c r="X445" s="91"/>
      <c r="Y445" s="91"/>
      <c r="Z445" s="91"/>
      <c r="AA445" s="91"/>
      <c r="AB445" s="116"/>
    </row>
    <row r="446">
      <c r="L446" s="91"/>
      <c r="M446" s="91"/>
      <c r="N446" s="91"/>
      <c r="O446" s="91"/>
      <c r="P446" s="91"/>
      <c r="Q446" s="91"/>
      <c r="R446" s="91"/>
      <c r="S446" s="91"/>
      <c r="T446" s="91"/>
      <c r="U446" s="91"/>
      <c r="V446" s="91"/>
      <c r="W446" s="91"/>
      <c r="X446" s="91"/>
      <c r="Y446" s="91"/>
      <c r="Z446" s="91"/>
      <c r="AA446" s="91"/>
      <c r="AB446" s="116"/>
    </row>
    <row r="447">
      <c r="L447" s="91"/>
      <c r="M447" s="91"/>
      <c r="N447" s="91"/>
      <c r="O447" s="91"/>
      <c r="P447" s="91"/>
      <c r="Q447" s="91"/>
      <c r="R447" s="91"/>
      <c r="S447" s="91"/>
      <c r="T447" s="91"/>
      <c r="U447" s="91"/>
      <c r="V447" s="91"/>
      <c r="W447" s="91"/>
      <c r="X447" s="91"/>
      <c r="Y447" s="91"/>
      <c r="Z447" s="91"/>
      <c r="AA447" s="91"/>
      <c r="AB447" s="116"/>
    </row>
    <row r="448">
      <c r="L448" s="91"/>
      <c r="M448" s="91"/>
      <c r="N448" s="91"/>
      <c r="O448" s="91"/>
      <c r="P448" s="91"/>
      <c r="Q448" s="91"/>
      <c r="R448" s="91"/>
      <c r="S448" s="91"/>
      <c r="T448" s="91"/>
      <c r="U448" s="91"/>
      <c r="V448" s="91"/>
      <c r="W448" s="91"/>
      <c r="X448" s="91"/>
      <c r="Y448" s="91"/>
      <c r="Z448" s="91"/>
      <c r="AA448" s="91"/>
      <c r="AB448" s="116"/>
    </row>
    <row r="449">
      <c r="L449" s="91"/>
      <c r="M449" s="91"/>
      <c r="N449" s="91"/>
      <c r="O449" s="91"/>
      <c r="P449" s="91"/>
      <c r="Q449" s="91"/>
      <c r="R449" s="91"/>
      <c r="S449" s="91"/>
      <c r="T449" s="91"/>
      <c r="U449" s="91"/>
      <c r="V449" s="91"/>
      <c r="W449" s="91"/>
      <c r="X449" s="91"/>
      <c r="Y449" s="91"/>
      <c r="Z449" s="91"/>
      <c r="AA449" s="91"/>
      <c r="AB449" s="116"/>
    </row>
    <row r="450">
      <c r="L450" s="91"/>
      <c r="M450" s="91"/>
      <c r="N450" s="91"/>
      <c r="O450" s="91"/>
      <c r="P450" s="91"/>
      <c r="Q450" s="91"/>
      <c r="R450" s="91"/>
      <c r="S450" s="91"/>
      <c r="T450" s="91"/>
      <c r="U450" s="91"/>
      <c r="V450" s="91"/>
      <c r="W450" s="91"/>
      <c r="X450" s="91"/>
      <c r="Y450" s="91"/>
      <c r="Z450" s="91"/>
      <c r="AA450" s="91"/>
      <c r="AB450" s="116"/>
    </row>
    <row r="451">
      <c r="L451" s="91"/>
      <c r="M451" s="91"/>
      <c r="N451" s="91"/>
      <c r="O451" s="91"/>
      <c r="P451" s="91"/>
      <c r="Q451" s="91"/>
      <c r="R451" s="91"/>
      <c r="S451" s="91"/>
      <c r="T451" s="91"/>
      <c r="U451" s="91"/>
      <c r="V451" s="91"/>
      <c r="W451" s="91"/>
      <c r="X451" s="91"/>
      <c r="Y451" s="91"/>
      <c r="Z451" s="91"/>
      <c r="AA451" s="91"/>
      <c r="AB451" s="116"/>
    </row>
    <row r="452">
      <c r="L452" s="91"/>
      <c r="M452" s="91"/>
      <c r="N452" s="91"/>
      <c r="O452" s="91"/>
      <c r="P452" s="91"/>
      <c r="Q452" s="91"/>
      <c r="R452" s="91"/>
      <c r="S452" s="91"/>
      <c r="T452" s="91"/>
      <c r="U452" s="91"/>
      <c r="V452" s="91"/>
      <c r="W452" s="91"/>
      <c r="X452" s="91"/>
      <c r="Y452" s="91"/>
      <c r="Z452" s="91"/>
      <c r="AA452" s="91"/>
      <c r="AB452" s="116"/>
    </row>
    <row r="453">
      <c r="L453" s="91"/>
      <c r="M453" s="91"/>
      <c r="N453" s="91"/>
      <c r="O453" s="91"/>
      <c r="P453" s="91"/>
      <c r="Q453" s="91"/>
      <c r="R453" s="91"/>
      <c r="S453" s="91"/>
      <c r="T453" s="91"/>
      <c r="U453" s="91"/>
      <c r="V453" s="91"/>
      <c r="W453" s="91"/>
      <c r="X453" s="91"/>
      <c r="Y453" s="91"/>
      <c r="Z453" s="91"/>
      <c r="AA453" s="91"/>
      <c r="AB453" s="116"/>
    </row>
    <row r="454">
      <c r="L454" s="91"/>
      <c r="M454" s="91"/>
      <c r="N454" s="91"/>
      <c r="O454" s="91"/>
      <c r="P454" s="91"/>
      <c r="Q454" s="91"/>
      <c r="R454" s="91"/>
      <c r="S454" s="91"/>
      <c r="T454" s="91"/>
      <c r="U454" s="91"/>
      <c r="V454" s="91"/>
      <c r="W454" s="91"/>
      <c r="X454" s="91"/>
      <c r="Y454" s="91"/>
      <c r="Z454" s="91"/>
      <c r="AA454" s="91"/>
      <c r="AB454" s="116"/>
    </row>
    <row r="455">
      <c r="L455" s="91"/>
      <c r="M455" s="91"/>
      <c r="N455" s="91"/>
      <c r="O455" s="91"/>
      <c r="P455" s="91"/>
      <c r="Q455" s="91"/>
      <c r="R455" s="91"/>
      <c r="S455" s="91"/>
      <c r="T455" s="91"/>
      <c r="U455" s="91"/>
      <c r="V455" s="91"/>
      <c r="W455" s="91"/>
      <c r="X455" s="91"/>
      <c r="Y455" s="91"/>
      <c r="Z455" s="91"/>
      <c r="AA455" s="91"/>
      <c r="AB455" s="116"/>
    </row>
    <row r="456">
      <c r="L456" s="91"/>
      <c r="M456" s="91"/>
      <c r="N456" s="91"/>
      <c r="O456" s="91"/>
      <c r="P456" s="91"/>
      <c r="Q456" s="91"/>
      <c r="R456" s="91"/>
      <c r="S456" s="91"/>
      <c r="T456" s="91"/>
      <c r="U456" s="91"/>
      <c r="V456" s="91"/>
      <c r="W456" s="91"/>
      <c r="X456" s="91"/>
      <c r="Y456" s="91"/>
      <c r="Z456" s="91"/>
      <c r="AA456" s="91"/>
      <c r="AB456" s="116"/>
    </row>
    <row r="457">
      <c r="L457" s="91"/>
      <c r="M457" s="91"/>
      <c r="N457" s="91"/>
      <c r="O457" s="91"/>
      <c r="P457" s="91"/>
      <c r="Q457" s="91"/>
      <c r="R457" s="91"/>
      <c r="S457" s="91"/>
      <c r="T457" s="91"/>
      <c r="U457" s="91"/>
      <c r="V457" s="91"/>
      <c r="W457" s="91"/>
      <c r="X457" s="91"/>
      <c r="Y457" s="91"/>
      <c r="Z457" s="91"/>
      <c r="AA457" s="91"/>
      <c r="AB457" s="116"/>
    </row>
    <row r="458">
      <c r="L458" s="91"/>
      <c r="M458" s="91"/>
      <c r="N458" s="91"/>
      <c r="O458" s="91"/>
      <c r="P458" s="91"/>
      <c r="Q458" s="91"/>
      <c r="R458" s="91"/>
      <c r="S458" s="91"/>
      <c r="T458" s="91"/>
      <c r="U458" s="91"/>
      <c r="V458" s="91"/>
      <c r="W458" s="91"/>
      <c r="X458" s="91"/>
      <c r="Y458" s="91"/>
      <c r="Z458" s="91"/>
      <c r="AA458" s="91"/>
      <c r="AB458" s="116"/>
    </row>
    <row r="459">
      <c r="L459" s="91"/>
      <c r="M459" s="91"/>
      <c r="N459" s="91"/>
      <c r="O459" s="91"/>
      <c r="P459" s="91"/>
      <c r="Q459" s="91"/>
      <c r="R459" s="91"/>
      <c r="S459" s="91"/>
      <c r="T459" s="91"/>
      <c r="U459" s="91"/>
      <c r="V459" s="91"/>
      <c r="W459" s="91"/>
      <c r="X459" s="91"/>
      <c r="Y459" s="91"/>
      <c r="Z459" s="91"/>
      <c r="AA459" s="91"/>
      <c r="AB459" s="116"/>
    </row>
    <row r="460">
      <c r="L460" s="91"/>
      <c r="M460" s="91"/>
      <c r="N460" s="91"/>
      <c r="O460" s="91"/>
      <c r="P460" s="91"/>
      <c r="Q460" s="91"/>
      <c r="R460" s="91"/>
      <c r="S460" s="91"/>
      <c r="T460" s="91"/>
      <c r="U460" s="91"/>
      <c r="V460" s="91"/>
      <c r="W460" s="91"/>
      <c r="X460" s="91"/>
      <c r="Y460" s="91"/>
      <c r="Z460" s="91"/>
      <c r="AA460" s="91"/>
      <c r="AB460" s="116"/>
    </row>
    <row r="461">
      <c r="L461" s="91"/>
      <c r="M461" s="91"/>
      <c r="N461" s="91"/>
      <c r="O461" s="91"/>
      <c r="P461" s="91"/>
      <c r="Q461" s="91"/>
      <c r="R461" s="91"/>
      <c r="S461" s="91"/>
      <c r="T461" s="91"/>
      <c r="U461" s="91"/>
      <c r="V461" s="91"/>
      <c r="W461" s="91"/>
      <c r="X461" s="91"/>
      <c r="Y461" s="91"/>
      <c r="Z461" s="91"/>
      <c r="AA461" s="91"/>
      <c r="AB461" s="116"/>
    </row>
    <row r="462">
      <c r="L462" s="91"/>
      <c r="M462" s="91"/>
      <c r="N462" s="91"/>
      <c r="O462" s="91"/>
      <c r="P462" s="91"/>
      <c r="Q462" s="91"/>
      <c r="R462" s="91"/>
      <c r="S462" s="91"/>
      <c r="T462" s="91"/>
      <c r="U462" s="91"/>
      <c r="V462" s="91"/>
      <c r="W462" s="91"/>
      <c r="X462" s="91"/>
      <c r="Y462" s="91"/>
      <c r="Z462" s="91"/>
      <c r="AA462" s="91"/>
      <c r="AB462" s="116"/>
    </row>
    <row r="463">
      <c r="L463" s="91"/>
      <c r="M463" s="91"/>
      <c r="N463" s="91"/>
      <c r="O463" s="91"/>
      <c r="P463" s="91"/>
      <c r="Q463" s="91"/>
      <c r="R463" s="91"/>
      <c r="S463" s="91"/>
      <c r="T463" s="91"/>
      <c r="U463" s="91"/>
      <c r="V463" s="91"/>
      <c r="W463" s="91"/>
      <c r="X463" s="91"/>
      <c r="Y463" s="91"/>
      <c r="Z463" s="91"/>
      <c r="AA463" s="91"/>
      <c r="AB463" s="116"/>
    </row>
    <row r="464">
      <c r="L464" s="91"/>
      <c r="M464" s="91"/>
      <c r="N464" s="91"/>
      <c r="O464" s="91"/>
      <c r="P464" s="91"/>
      <c r="Q464" s="91"/>
      <c r="R464" s="91"/>
      <c r="S464" s="91"/>
      <c r="T464" s="91"/>
      <c r="U464" s="91"/>
      <c r="V464" s="91"/>
      <c r="W464" s="91"/>
      <c r="X464" s="91"/>
      <c r="Y464" s="91"/>
      <c r="Z464" s="91"/>
      <c r="AA464" s="91"/>
      <c r="AB464" s="116"/>
    </row>
    <row r="465">
      <c r="L465" s="91"/>
      <c r="M465" s="91"/>
      <c r="N465" s="91"/>
      <c r="O465" s="91"/>
      <c r="P465" s="91"/>
      <c r="Q465" s="91"/>
      <c r="R465" s="91"/>
      <c r="S465" s="91"/>
      <c r="T465" s="91"/>
      <c r="U465" s="91"/>
      <c r="V465" s="91"/>
      <c r="W465" s="91"/>
      <c r="X465" s="91"/>
      <c r="Y465" s="91"/>
      <c r="Z465" s="91"/>
      <c r="AA465" s="91"/>
      <c r="AB465" s="116"/>
    </row>
    <row r="466">
      <c r="L466" s="91"/>
      <c r="M466" s="91"/>
      <c r="N466" s="91"/>
      <c r="O466" s="91"/>
      <c r="P466" s="91"/>
      <c r="Q466" s="91"/>
      <c r="R466" s="91"/>
      <c r="S466" s="91"/>
      <c r="T466" s="91"/>
      <c r="U466" s="91"/>
      <c r="V466" s="91"/>
      <c r="W466" s="91"/>
      <c r="X466" s="91"/>
      <c r="Y466" s="91"/>
      <c r="Z466" s="91"/>
      <c r="AA466" s="91"/>
      <c r="AB466" s="116"/>
    </row>
    <row r="467">
      <c r="L467" s="91"/>
      <c r="M467" s="91"/>
      <c r="N467" s="91"/>
      <c r="O467" s="91"/>
      <c r="P467" s="91"/>
      <c r="Q467" s="91"/>
      <c r="R467" s="91"/>
      <c r="S467" s="91"/>
      <c r="T467" s="91"/>
      <c r="U467" s="91"/>
      <c r="V467" s="91"/>
      <c r="W467" s="91"/>
      <c r="X467" s="91"/>
      <c r="Y467" s="91"/>
      <c r="Z467" s="91"/>
      <c r="AA467" s="91"/>
      <c r="AB467" s="116"/>
    </row>
    <row r="468">
      <c r="L468" s="91"/>
      <c r="M468" s="91"/>
      <c r="N468" s="91"/>
      <c r="O468" s="91"/>
      <c r="P468" s="91"/>
      <c r="Q468" s="91"/>
      <c r="R468" s="91"/>
      <c r="S468" s="91"/>
      <c r="T468" s="91"/>
      <c r="U468" s="91"/>
      <c r="V468" s="91"/>
      <c r="W468" s="91"/>
      <c r="X468" s="91"/>
      <c r="Y468" s="91"/>
      <c r="Z468" s="91"/>
      <c r="AA468" s="91"/>
      <c r="AB468" s="116"/>
    </row>
    <row r="469">
      <c r="L469" s="91"/>
      <c r="M469" s="91"/>
      <c r="N469" s="91"/>
      <c r="O469" s="91"/>
      <c r="P469" s="91"/>
      <c r="Q469" s="91"/>
      <c r="R469" s="91"/>
      <c r="S469" s="91"/>
      <c r="T469" s="91"/>
      <c r="U469" s="91"/>
      <c r="V469" s="91"/>
      <c r="W469" s="91"/>
      <c r="X469" s="91"/>
      <c r="Y469" s="91"/>
      <c r="Z469" s="91"/>
      <c r="AA469" s="91"/>
      <c r="AB469" s="116"/>
    </row>
    <row r="470">
      <c r="L470" s="91"/>
      <c r="M470" s="91"/>
      <c r="N470" s="91"/>
      <c r="O470" s="91"/>
      <c r="P470" s="91"/>
      <c r="Q470" s="91"/>
      <c r="R470" s="91"/>
      <c r="S470" s="91"/>
      <c r="T470" s="91"/>
      <c r="U470" s="91"/>
      <c r="V470" s="91"/>
      <c r="W470" s="91"/>
      <c r="X470" s="91"/>
      <c r="Y470" s="91"/>
      <c r="Z470" s="91"/>
      <c r="AA470" s="91"/>
      <c r="AB470" s="116"/>
    </row>
    <row r="471">
      <c r="L471" s="91"/>
      <c r="M471" s="91"/>
      <c r="N471" s="91"/>
      <c r="O471" s="91"/>
      <c r="P471" s="91"/>
      <c r="Q471" s="91"/>
      <c r="R471" s="91"/>
      <c r="S471" s="91"/>
      <c r="T471" s="91"/>
      <c r="U471" s="91"/>
      <c r="V471" s="91"/>
      <c r="W471" s="91"/>
      <c r="X471" s="91"/>
      <c r="Y471" s="91"/>
      <c r="Z471" s="91"/>
      <c r="AA471" s="91"/>
      <c r="AB471" s="116"/>
    </row>
    <row r="472">
      <c r="L472" s="91"/>
      <c r="M472" s="91"/>
      <c r="N472" s="91"/>
      <c r="O472" s="91"/>
      <c r="P472" s="91"/>
      <c r="Q472" s="91"/>
      <c r="R472" s="91"/>
      <c r="S472" s="91"/>
      <c r="T472" s="91"/>
      <c r="U472" s="91"/>
      <c r="V472" s="91"/>
      <c r="W472" s="91"/>
      <c r="X472" s="91"/>
      <c r="Y472" s="91"/>
      <c r="Z472" s="91"/>
      <c r="AA472" s="91"/>
      <c r="AB472" s="116"/>
    </row>
    <row r="473">
      <c r="L473" s="91"/>
      <c r="M473" s="91"/>
      <c r="N473" s="91"/>
      <c r="O473" s="91"/>
      <c r="P473" s="91"/>
      <c r="Q473" s="91"/>
      <c r="R473" s="91"/>
      <c r="S473" s="91"/>
      <c r="T473" s="91"/>
      <c r="U473" s="91"/>
      <c r="V473" s="91"/>
      <c r="W473" s="91"/>
      <c r="X473" s="91"/>
      <c r="Y473" s="91"/>
      <c r="Z473" s="91"/>
      <c r="AA473" s="91"/>
      <c r="AB473" s="116"/>
    </row>
    <row r="474">
      <c r="L474" s="91"/>
      <c r="M474" s="91"/>
      <c r="N474" s="91"/>
      <c r="O474" s="91"/>
      <c r="P474" s="91"/>
      <c r="Q474" s="91"/>
      <c r="R474" s="91"/>
      <c r="S474" s="91"/>
      <c r="T474" s="91"/>
      <c r="U474" s="91"/>
      <c r="V474" s="91"/>
      <c r="W474" s="91"/>
      <c r="X474" s="91"/>
      <c r="Y474" s="91"/>
      <c r="Z474" s="91"/>
      <c r="AA474" s="91"/>
      <c r="AB474" s="116"/>
    </row>
    <row r="475">
      <c r="L475" s="91"/>
      <c r="M475" s="91"/>
      <c r="N475" s="91"/>
      <c r="O475" s="91"/>
      <c r="P475" s="91"/>
      <c r="Q475" s="91"/>
      <c r="R475" s="91"/>
      <c r="S475" s="91"/>
      <c r="T475" s="91"/>
      <c r="U475" s="91"/>
      <c r="V475" s="91"/>
      <c r="W475" s="91"/>
      <c r="X475" s="91"/>
      <c r="Y475" s="91"/>
      <c r="Z475" s="91"/>
      <c r="AA475" s="91"/>
      <c r="AB475" s="116"/>
    </row>
    <row r="476">
      <c r="L476" s="91"/>
      <c r="M476" s="91"/>
      <c r="N476" s="91"/>
      <c r="O476" s="91"/>
      <c r="P476" s="91"/>
      <c r="Q476" s="91"/>
      <c r="R476" s="91"/>
      <c r="S476" s="91"/>
      <c r="T476" s="91"/>
      <c r="U476" s="91"/>
      <c r="V476" s="91"/>
      <c r="W476" s="91"/>
      <c r="X476" s="91"/>
      <c r="Y476" s="91"/>
      <c r="Z476" s="91"/>
      <c r="AA476" s="91"/>
      <c r="AB476" s="116"/>
    </row>
    <row r="477">
      <c r="L477" s="91"/>
      <c r="M477" s="91"/>
      <c r="N477" s="91"/>
      <c r="O477" s="91"/>
      <c r="P477" s="91"/>
      <c r="Q477" s="91"/>
      <c r="R477" s="91"/>
      <c r="S477" s="91"/>
      <c r="T477" s="91"/>
      <c r="U477" s="91"/>
      <c r="V477" s="91"/>
      <c r="W477" s="91"/>
      <c r="X477" s="91"/>
      <c r="Y477" s="91"/>
      <c r="Z477" s="91"/>
      <c r="AA477" s="91"/>
      <c r="AB477" s="116"/>
    </row>
    <row r="478">
      <c r="L478" s="91"/>
      <c r="M478" s="91"/>
      <c r="N478" s="91"/>
      <c r="O478" s="91"/>
      <c r="P478" s="91"/>
      <c r="Q478" s="91"/>
      <c r="R478" s="91"/>
      <c r="S478" s="91"/>
      <c r="T478" s="91"/>
      <c r="U478" s="91"/>
      <c r="V478" s="91"/>
      <c r="W478" s="91"/>
      <c r="X478" s="91"/>
      <c r="Y478" s="91"/>
      <c r="Z478" s="91"/>
      <c r="AA478" s="91"/>
      <c r="AB478" s="116"/>
    </row>
    <row r="479">
      <c r="L479" s="91"/>
      <c r="M479" s="91"/>
      <c r="N479" s="91"/>
      <c r="O479" s="91"/>
      <c r="P479" s="91"/>
      <c r="Q479" s="91"/>
      <c r="R479" s="91"/>
      <c r="S479" s="91"/>
      <c r="T479" s="91"/>
      <c r="U479" s="91"/>
      <c r="V479" s="91"/>
      <c r="W479" s="91"/>
      <c r="X479" s="91"/>
      <c r="Y479" s="91"/>
      <c r="Z479" s="91"/>
      <c r="AA479" s="91"/>
      <c r="AB479" s="116"/>
    </row>
    <row r="480">
      <c r="L480" s="91"/>
      <c r="M480" s="91"/>
      <c r="N480" s="91"/>
      <c r="O480" s="91"/>
      <c r="P480" s="91"/>
      <c r="Q480" s="91"/>
      <c r="R480" s="91"/>
      <c r="S480" s="91"/>
      <c r="T480" s="91"/>
      <c r="U480" s="91"/>
      <c r="V480" s="91"/>
      <c r="W480" s="91"/>
      <c r="X480" s="91"/>
      <c r="Y480" s="91"/>
      <c r="Z480" s="91"/>
      <c r="AA480" s="91"/>
      <c r="AB480" s="116"/>
    </row>
    <row r="481">
      <c r="L481" s="91"/>
      <c r="M481" s="91"/>
      <c r="N481" s="91"/>
      <c r="O481" s="91"/>
      <c r="P481" s="91"/>
      <c r="Q481" s="91"/>
      <c r="R481" s="91"/>
      <c r="S481" s="91"/>
      <c r="T481" s="91"/>
      <c r="U481" s="91"/>
      <c r="V481" s="91"/>
      <c r="W481" s="91"/>
      <c r="X481" s="91"/>
      <c r="Y481" s="91"/>
      <c r="Z481" s="91"/>
      <c r="AA481" s="91"/>
      <c r="AB481" s="116"/>
    </row>
    <row r="482">
      <c r="L482" s="91"/>
      <c r="M482" s="91"/>
      <c r="N482" s="91"/>
      <c r="O482" s="91"/>
      <c r="P482" s="91"/>
      <c r="Q482" s="91"/>
      <c r="R482" s="91"/>
      <c r="S482" s="91"/>
      <c r="T482" s="91"/>
      <c r="U482" s="91"/>
      <c r="V482" s="91"/>
      <c r="W482" s="91"/>
      <c r="X482" s="91"/>
      <c r="Y482" s="91"/>
      <c r="Z482" s="91"/>
      <c r="AA482" s="91"/>
      <c r="AB482" s="116"/>
    </row>
    <row r="483">
      <c r="L483" s="91"/>
      <c r="M483" s="91"/>
      <c r="N483" s="91"/>
      <c r="O483" s="91"/>
      <c r="P483" s="91"/>
      <c r="Q483" s="91"/>
      <c r="R483" s="91"/>
      <c r="S483" s="91"/>
      <c r="T483" s="91"/>
      <c r="U483" s="91"/>
      <c r="V483" s="91"/>
      <c r="W483" s="91"/>
      <c r="X483" s="91"/>
      <c r="Y483" s="91"/>
      <c r="Z483" s="91"/>
      <c r="AA483" s="91"/>
      <c r="AB483" s="116"/>
    </row>
    <row r="484">
      <c r="L484" s="91"/>
      <c r="M484" s="91"/>
      <c r="N484" s="91"/>
      <c r="O484" s="91"/>
      <c r="P484" s="91"/>
      <c r="Q484" s="91"/>
      <c r="R484" s="91"/>
      <c r="S484" s="91"/>
      <c r="T484" s="91"/>
      <c r="U484" s="91"/>
      <c r="V484" s="91"/>
      <c r="W484" s="91"/>
      <c r="X484" s="91"/>
      <c r="Y484" s="91"/>
      <c r="Z484" s="91"/>
      <c r="AA484" s="91"/>
      <c r="AB484" s="116"/>
    </row>
    <row r="485">
      <c r="L485" s="91"/>
      <c r="M485" s="91"/>
      <c r="N485" s="91"/>
      <c r="O485" s="91"/>
      <c r="P485" s="91"/>
      <c r="Q485" s="91"/>
      <c r="R485" s="91"/>
      <c r="S485" s="91"/>
      <c r="T485" s="91"/>
      <c r="U485" s="91"/>
      <c r="V485" s="91"/>
      <c r="W485" s="91"/>
      <c r="X485" s="91"/>
      <c r="Y485" s="91"/>
      <c r="Z485" s="91"/>
      <c r="AA485" s="91"/>
      <c r="AB485" s="116"/>
    </row>
    <row r="486">
      <c r="L486" s="91"/>
      <c r="M486" s="91"/>
      <c r="N486" s="91"/>
      <c r="O486" s="91"/>
      <c r="P486" s="91"/>
      <c r="Q486" s="91"/>
      <c r="R486" s="91"/>
      <c r="S486" s="91"/>
      <c r="T486" s="91"/>
      <c r="U486" s="91"/>
      <c r="V486" s="91"/>
      <c r="W486" s="91"/>
      <c r="X486" s="91"/>
      <c r="Y486" s="91"/>
      <c r="Z486" s="91"/>
      <c r="AA486" s="91"/>
      <c r="AB486" s="116"/>
    </row>
    <row r="487">
      <c r="L487" s="91"/>
      <c r="M487" s="91"/>
      <c r="N487" s="91"/>
      <c r="O487" s="91"/>
      <c r="P487" s="91"/>
      <c r="Q487" s="91"/>
      <c r="R487" s="91"/>
      <c r="S487" s="91"/>
      <c r="T487" s="91"/>
      <c r="U487" s="91"/>
      <c r="V487" s="91"/>
      <c r="W487" s="91"/>
      <c r="X487" s="91"/>
      <c r="Y487" s="91"/>
      <c r="Z487" s="91"/>
      <c r="AA487" s="91"/>
      <c r="AB487" s="116"/>
    </row>
    <row r="488">
      <c r="L488" s="91"/>
      <c r="M488" s="91"/>
      <c r="N488" s="91"/>
      <c r="O488" s="91"/>
      <c r="P488" s="91"/>
      <c r="Q488" s="91"/>
      <c r="R488" s="91"/>
      <c r="S488" s="91"/>
      <c r="T488" s="91"/>
      <c r="U488" s="91"/>
      <c r="V488" s="91"/>
      <c r="W488" s="91"/>
      <c r="X488" s="91"/>
      <c r="Y488" s="91"/>
      <c r="Z488" s="91"/>
      <c r="AA488" s="91"/>
      <c r="AB488" s="116"/>
    </row>
    <row r="489">
      <c r="L489" s="91"/>
      <c r="M489" s="91"/>
      <c r="N489" s="91"/>
      <c r="O489" s="91"/>
      <c r="P489" s="91"/>
      <c r="Q489" s="91"/>
      <c r="R489" s="91"/>
      <c r="S489" s="91"/>
      <c r="T489" s="91"/>
      <c r="U489" s="91"/>
      <c r="V489" s="91"/>
      <c r="W489" s="91"/>
      <c r="X489" s="91"/>
      <c r="Y489" s="91"/>
      <c r="Z489" s="91"/>
      <c r="AA489" s="91"/>
      <c r="AB489" s="116"/>
    </row>
    <row r="490">
      <c r="L490" s="91"/>
      <c r="M490" s="91"/>
      <c r="N490" s="91"/>
      <c r="O490" s="91"/>
      <c r="P490" s="91"/>
      <c r="Q490" s="91"/>
      <c r="R490" s="91"/>
      <c r="S490" s="91"/>
      <c r="T490" s="91"/>
      <c r="U490" s="91"/>
      <c r="V490" s="91"/>
      <c r="W490" s="91"/>
      <c r="X490" s="91"/>
      <c r="Y490" s="91"/>
      <c r="Z490" s="91"/>
      <c r="AA490" s="91"/>
      <c r="AB490" s="116"/>
    </row>
    <row r="491">
      <c r="L491" s="91"/>
      <c r="M491" s="91"/>
      <c r="N491" s="91"/>
      <c r="O491" s="91"/>
      <c r="P491" s="91"/>
      <c r="Q491" s="91"/>
      <c r="R491" s="91"/>
      <c r="S491" s="91"/>
      <c r="T491" s="91"/>
      <c r="U491" s="91"/>
      <c r="V491" s="91"/>
      <c r="W491" s="91"/>
      <c r="X491" s="91"/>
      <c r="Y491" s="91"/>
      <c r="Z491" s="91"/>
      <c r="AA491" s="91"/>
      <c r="AB491" s="116"/>
    </row>
    <row r="492">
      <c r="L492" s="91"/>
      <c r="M492" s="91"/>
      <c r="N492" s="91"/>
      <c r="O492" s="91"/>
      <c r="P492" s="91"/>
      <c r="Q492" s="91"/>
      <c r="R492" s="91"/>
      <c r="S492" s="91"/>
      <c r="T492" s="91"/>
      <c r="U492" s="91"/>
      <c r="V492" s="91"/>
      <c r="W492" s="91"/>
      <c r="X492" s="91"/>
      <c r="Y492" s="91"/>
      <c r="Z492" s="91"/>
      <c r="AA492" s="91"/>
      <c r="AB492" s="116"/>
    </row>
    <row r="493">
      <c r="L493" s="91"/>
      <c r="M493" s="91"/>
      <c r="N493" s="91"/>
      <c r="O493" s="91"/>
      <c r="P493" s="91"/>
      <c r="Q493" s="91"/>
      <c r="R493" s="91"/>
      <c r="S493" s="91"/>
      <c r="T493" s="91"/>
      <c r="U493" s="91"/>
      <c r="V493" s="91"/>
      <c r="W493" s="91"/>
      <c r="X493" s="91"/>
      <c r="Y493" s="91"/>
      <c r="Z493" s="91"/>
      <c r="AA493" s="91"/>
      <c r="AB493" s="116"/>
    </row>
    <row r="494">
      <c r="L494" s="91"/>
      <c r="M494" s="91"/>
      <c r="N494" s="91"/>
      <c r="O494" s="91"/>
      <c r="P494" s="91"/>
      <c r="Q494" s="91"/>
      <c r="R494" s="91"/>
      <c r="S494" s="91"/>
      <c r="T494" s="91"/>
      <c r="U494" s="91"/>
      <c r="V494" s="91"/>
      <c r="W494" s="91"/>
      <c r="X494" s="91"/>
      <c r="Y494" s="91"/>
      <c r="Z494" s="91"/>
      <c r="AA494" s="91"/>
      <c r="AB494" s="116"/>
    </row>
    <row r="495">
      <c r="L495" s="91"/>
      <c r="M495" s="91"/>
      <c r="N495" s="91"/>
      <c r="O495" s="91"/>
      <c r="P495" s="91"/>
      <c r="Q495" s="91"/>
      <c r="R495" s="91"/>
      <c r="S495" s="91"/>
      <c r="T495" s="91"/>
      <c r="U495" s="91"/>
      <c r="V495" s="91"/>
      <c r="W495" s="91"/>
      <c r="X495" s="91"/>
      <c r="Y495" s="91"/>
      <c r="Z495" s="91"/>
      <c r="AA495" s="91"/>
      <c r="AB495" s="116"/>
    </row>
    <row r="496">
      <c r="L496" s="91"/>
      <c r="M496" s="91"/>
      <c r="N496" s="91"/>
      <c r="O496" s="91"/>
      <c r="P496" s="91"/>
      <c r="Q496" s="91"/>
      <c r="R496" s="91"/>
      <c r="S496" s="91"/>
      <c r="T496" s="91"/>
      <c r="U496" s="91"/>
      <c r="V496" s="91"/>
      <c r="W496" s="91"/>
      <c r="X496" s="91"/>
      <c r="Y496" s="91"/>
      <c r="Z496" s="91"/>
      <c r="AA496" s="91"/>
      <c r="AB496" s="116"/>
    </row>
    <row r="497">
      <c r="L497" s="91"/>
      <c r="M497" s="91"/>
      <c r="N497" s="91"/>
      <c r="O497" s="91"/>
      <c r="P497" s="91"/>
      <c r="Q497" s="91"/>
      <c r="R497" s="91"/>
      <c r="S497" s="91"/>
      <c r="T497" s="91"/>
      <c r="U497" s="91"/>
      <c r="V497" s="91"/>
      <c r="W497" s="91"/>
      <c r="X497" s="91"/>
      <c r="Y497" s="91"/>
      <c r="Z497" s="91"/>
      <c r="AA497" s="91"/>
      <c r="AB497" s="116"/>
    </row>
    <row r="498">
      <c r="L498" s="91"/>
      <c r="M498" s="91"/>
      <c r="N498" s="91"/>
      <c r="O498" s="91"/>
      <c r="P498" s="91"/>
      <c r="Q498" s="91"/>
      <c r="R498" s="91"/>
      <c r="S498" s="91"/>
      <c r="T498" s="91"/>
      <c r="U498" s="91"/>
      <c r="V498" s="91"/>
      <c r="W498" s="91"/>
      <c r="X498" s="91"/>
      <c r="Y498" s="91"/>
      <c r="Z498" s="91"/>
      <c r="AA498" s="91"/>
      <c r="AB498" s="116"/>
    </row>
    <row r="499">
      <c r="L499" s="91"/>
      <c r="M499" s="91"/>
      <c r="N499" s="91"/>
      <c r="O499" s="91"/>
      <c r="P499" s="91"/>
      <c r="Q499" s="91"/>
      <c r="R499" s="91"/>
      <c r="S499" s="91"/>
      <c r="T499" s="91"/>
      <c r="U499" s="91"/>
      <c r="V499" s="91"/>
      <c r="W499" s="91"/>
      <c r="X499" s="91"/>
      <c r="Y499" s="91"/>
      <c r="Z499" s="91"/>
      <c r="AA499" s="91"/>
      <c r="AB499" s="116"/>
    </row>
    <row r="500">
      <c r="L500" s="91"/>
      <c r="M500" s="91"/>
      <c r="N500" s="91"/>
      <c r="O500" s="91"/>
      <c r="P500" s="91"/>
      <c r="Q500" s="91"/>
      <c r="R500" s="91"/>
      <c r="S500" s="91"/>
      <c r="T500" s="91"/>
      <c r="U500" s="91"/>
      <c r="V500" s="91"/>
      <c r="W500" s="91"/>
      <c r="X500" s="91"/>
      <c r="Y500" s="91"/>
      <c r="Z500" s="91"/>
      <c r="AA500" s="91"/>
      <c r="AB500" s="116"/>
    </row>
    <row r="501">
      <c r="L501" s="91"/>
      <c r="M501" s="91"/>
      <c r="N501" s="91"/>
      <c r="O501" s="91"/>
      <c r="P501" s="91"/>
      <c r="Q501" s="91"/>
      <c r="R501" s="91"/>
      <c r="S501" s="91"/>
      <c r="T501" s="91"/>
      <c r="U501" s="91"/>
      <c r="V501" s="91"/>
      <c r="W501" s="91"/>
      <c r="X501" s="91"/>
      <c r="Y501" s="91"/>
      <c r="Z501" s="91"/>
      <c r="AA501" s="91"/>
      <c r="AB501" s="116"/>
    </row>
    <row r="502">
      <c r="L502" s="91"/>
      <c r="M502" s="91"/>
      <c r="N502" s="91"/>
      <c r="O502" s="91"/>
      <c r="P502" s="91"/>
      <c r="Q502" s="91"/>
      <c r="R502" s="91"/>
      <c r="S502" s="91"/>
      <c r="T502" s="91"/>
      <c r="U502" s="91"/>
      <c r="V502" s="91"/>
      <c r="W502" s="91"/>
      <c r="X502" s="91"/>
      <c r="Y502" s="91"/>
      <c r="Z502" s="91"/>
      <c r="AA502" s="91"/>
      <c r="AB502" s="116"/>
    </row>
    <row r="503">
      <c r="L503" s="91"/>
      <c r="M503" s="91"/>
      <c r="N503" s="91"/>
      <c r="O503" s="91"/>
      <c r="P503" s="91"/>
      <c r="Q503" s="91"/>
      <c r="R503" s="91"/>
      <c r="S503" s="91"/>
      <c r="T503" s="91"/>
      <c r="U503" s="91"/>
      <c r="V503" s="91"/>
      <c r="W503" s="91"/>
      <c r="X503" s="91"/>
      <c r="Y503" s="91"/>
      <c r="Z503" s="91"/>
      <c r="AA503" s="91"/>
      <c r="AB503" s="116"/>
    </row>
    <row r="504">
      <c r="L504" s="91"/>
      <c r="M504" s="91"/>
      <c r="N504" s="91"/>
      <c r="O504" s="91"/>
      <c r="P504" s="91"/>
      <c r="Q504" s="91"/>
      <c r="R504" s="91"/>
      <c r="S504" s="91"/>
      <c r="T504" s="91"/>
      <c r="U504" s="91"/>
      <c r="V504" s="91"/>
      <c r="W504" s="91"/>
      <c r="X504" s="91"/>
      <c r="Y504" s="91"/>
      <c r="Z504" s="91"/>
      <c r="AA504" s="91"/>
      <c r="AB504" s="116"/>
    </row>
    <row r="505">
      <c r="L505" s="91"/>
      <c r="M505" s="91"/>
      <c r="N505" s="91"/>
      <c r="O505" s="91"/>
      <c r="P505" s="91"/>
      <c r="Q505" s="91"/>
      <c r="R505" s="91"/>
      <c r="S505" s="91"/>
      <c r="T505" s="91"/>
      <c r="U505" s="91"/>
      <c r="V505" s="91"/>
      <c r="W505" s="91"/>
      <c r="X505" s="91"/>
      <c r="Y505" s="91"/>
      <c r="Z505" s="91"/>
      <c r="AA505" s="91"/>
      <c r="AB505" s="116"/>
    </row>
    <row r="506">
      <c r="L506" s="91"/>
      <c r="M506" s="91"/>
      <c r="N506" s="91"/>
      <c r="O506" s="91"/>
      <c r="P506" s="91"/>
      <c r="Q506" s="91"/>
      <c r="R506" s="91"/>
      <c r="S506" s="91"/>
      <c r="T506" s="91"/>
      <c r="U506" s="91"/>
      <c r="V506" s="91"/>
      <c r="W506" s="91"/>
      <c r="X506" s="91"/>
      <c r="Y506" s="91"/>
      <c r="Z506" s="91"/>
      <c r="AA506" s="91"/>
      <c r="AB506" s="116"/>
    </row>
    <row r="507">
      <c r="L507" s="91"/>
      <c r="M507" s="91"/>
      <c r="N507" s="91"/>
      <c r="O507" s="91"/>
      <c r="P507" s="91"/>
      <c r="Q507" s="91"/>
      <c r="R507" s="91"/>
      <c r="S507" s="91"/>
      <c r="T507" s="91"/>
      <c r="U507" s="91"/>
      <c r="V507" s="91"/>
      <c r="W507" s="91"/>
      <c r="X507" s="91"/>
      <c r="Y507" s="91"/>
      <c r="Z507" s="91"/>
      <c r="AA507" s="91"/>
      <c r="AB507" s="116"/>
    </row>
    <row r="508">
      <c r="L508" s="91"/>
      <c r="M508" s="91"/>
      <c r="N508" s="91"/>
      <c r="O508" s="91"/>
      <c r="P508" s="91"/>
      <c r="Q508" s="91"/>
      <c r="R508" s="91"/>
      <c r="S508" s="91"/>
      <c r="T508" s="91"/>
      <c r="U508" s="91"/>
      <c r="V508" s="91"/>
      <c r="W508" s="91"/>
      <c r="X508" s="91"/>
      <c r="Y508" s="91"/>
      <c r="Z508" s="91"/>
      <c r="AA508" s="91"/>
      <c r="AB508" s="116"/>
    </row>
    <row r="509">
      <c r="L509" s="91"/>
      <c r="M509" s="91"/>
      <c r="N509" s="91"/>
      <c r="O509" s="91"/>
      <c r="P509" s="91"/>
      <c r="Q509" s="91"/>
      <c r="R509" s="91"/>
      <c r="S509" s="91"/>
      <c r="T509" s="91"/>
      <c r="U509" s="91"/>
      <c r="V509" s="91"/>
      <c r="W509" s="91"/>
      <c r="X509" s="91"/>
      <c r="Y509" s="91"/>
      <c r="Z509" s="91"/>
      <c r="AA509" s="91"/>
      <c r="AB509" s="116"/>
    </row>
    <row r="510">
      <c r="L510" s="91"/>
      <c r="M510" s="91"/>
      <c r="N510" s="91"/>
      <c r="O510" s="91"/>
      <c r="P510" s="91"/>
      <c r="Q510" s="91"/>
      <c r="R510" s="91"/>
      <c r="S510" s="91"/>
      <c r="T510" s="91"/>
      <c r="U510" s="91"/>
      <c r="V510" s="91"/>
      <c r="W510" s="91"/>
      <c r="X510" s="91"/>
      <c r="Y510" s="91"/>
      <c r="Z510" s="91"/>
      <c r="AA510" s="91"/>
      <c r="AB510" s="116"/>
    </row>
    <row r="511">
      <c r="L511" s="91"/>
      <c r="M511" s="91"/>
      <c r="N511" s="91"/>
      <c r="O511" s="91"/>
      <c r="P511" s="91"/>
      <c r="Q511" s="91"/>
      <c r="R511" s="91"/>
      <c r="S511" s="91"/>
      <c r="T511" s="91"/>
      <c r="U511" s="91"/>
      <c r="V511" s="91"/>
      <c r="W511" s="91"/>
      <c r="X511" s="91"/>
      <c r="Y511" s="91"/>
      <c r="Z511" s="91"/>
      <c r="AA511" s="91"/>
      <c r="AB511" s="116"/>
    </row>
    <row r="512">
      <c r="L512" s="91"/>
      <c r="M512" s="91"/>
      <c r="N512" s="91"/>
      <c r="O512" s="91"/>
      <c r="P512" s="91"/>
      <c r="Q512" s="91"/>
      <c r="R512" s="91"/>
      <c r="S512" s="91"/>
      <c r="T512" s="91"/>
      <c r="U512" s="91"/>
      <c r="V512" s="91"/>
      <c r="W512" s="91"/>
      <c r="X512" s="91"/>
      <c r="Y512" s="91"/>
      <c r="Z512" s="91"/>
      <c r="AA512" s="91"/>
      <c r="AB512" s="116"/>
    </row>
    <row r="513">
      <c r="L513" s="91"/>
      <c r="M513" s="91"/>
      <c r="N513" s="91"/>
      <c r="O513" s="91"/>
      <c r="P513" s="91"/>
      <c r="Q513" s="91"/>
      <c r="R513" s="91"/>
      <c r="S513" s="91"/>
      <c r="T513" s="91"/>
      <c r="U513" s="91"/>
      <c r="V513" s="91"/>
      <c r="W513" s="91"/>
      <c r="X513" s="91"/>
      <c r="Y513" s="91"/>
      <c r="Z513" s="91"/>
      <c r="AA513" s="91"/>
      <c r="AB513" s="116"/>
    </row>
    <row r="514">
      <c r="L514" s="91"/>
      <c r="M514" s="91"/>
      <c r="N514" s="91"/>
      <c r="O514" s="91"/>
      <c r="P514" s="91"/>
      <c r="Q514" s="91"/>
      <c r="R514" s="91"/>
      <c r="S514" s="91"/>
      <c r="T514" s="91"/>
      <c r="U514" s="91"/>
      <c r="V514" s="91"/>
      <c r="W514" s="91"/>
      <c r="X514" s="91"/>
      <c r="Y514" s="91"/>
      <c r="Z514" s="91"/>
      <c r="AA514" s="91"/>
      <c r="AB514" s="116"/>
    </row>
    <row r="515">
      <c r="L515" s="91"/>
      <c r="M515" s="91"/>
      <c r="N515" s="91"/>
      <c r="O515" s="91"/>
      <c r="P515" s="91"/>
      <c r="Q515" s="91"/>
      <c r="R515" s="91"/>
      <c r="S515" s="91"/>
      <c r="T515" s="91"/>
      <c r="U515" s="91"/>
      <c r="V515" s="91"/>
      <c r="W515" s="91"/>
      <c r="X515" s="91"/>
      <c r="Y515" s="91"/>
      <c r="Z515" s="91"/>
      <c r="AA515" s="91"/>
      <c r="AB515" s="116"/>
    </row>
    <row r="516">
      <c r="L516" s="91"/>
      <c r="M516" s="91"/>
      <c r="N516" s="91"/>
      <c r="O516" s="91"/>
      <c r="P516" s="91"/>
      <c r="Q516" s="91"/>
      <c r="R516" s="91"/>
      <c r="S516" s="91"/>
      <c r="T516" s="91"/>
      <c r="U516" s="91"/>
      <c r="V516" s="91"/>
      <c r="W516" s="91"/>
      <c r="X516" s="91"/>
      <c r="Y516" s="91"/>
      <c r="Z516" s="91"/>
      <c r="AA516" s="91"/>
      <c r="AB516" s="116"/>
    </row>
    <row r="517">
      <c r="L517" s="91"/>
      <c r="M517" s="91"/>
      <c r="N517" s="91"/>
      <c r="O517" s="91"/>
      <c r="P517" s="91"/>
      <c r="Q517" s="91"/>
      <c r="R517" s="91"/>
      <c r="S517" s="91"/>
      <c r="T517" s="91"/>
      <c r="U517" s="91"/>
      <c r="V517" s="91"/>
      <c r="W517" s="91"/>
      <c r="X517" s="91"/>
      <c r="Y517" s="91"/>
      <c r="Z517" s="91"/>
      <c r="AA517" s="91"/>
      <c r="AB517" s="116"/>
    </row>
    <row r="518">
      <c r="L518" s="91"/>
      <c r="M518" s="91"/>
      <c r="N518" s="91"/>
      <c r="O518" s="91"/>
      <c r="P518" s="91"/>
      <c r="Q518" s="91"/>
      <c r="R518" s="91"/>
      <c r="S518" s="91"/>
      <c r="T518" s="91"/>
      <c r="U518" s="91"/>
      <c r="V518" s="91"/>
      <c r="W518" s="91"/>
      <c r="X518" s="91"/>
      <c r="Y518" s="91"/>
      <c r="Z518" s="91"/>
      <c r="AA518" s="91"/>
      <c r="AB518" s="116"/>
    </row>
    <row r="519">
      <c r="L519" s="91"/>
      <c r="M519" s="91"/>
      <c r="N519" s="91"/>
      <c r="O519" s="91"/>
      <c r="P519" s="91"/>
      <c r="Q519" s="91"/>
      <c r="R519" s="91"/>
      <c r="S519" s="91"/>
      <c r="T519" s="91"/>
      <c r="U519" s="91"/>
      <c r="V519" s="91"/>
      <c r="W519" s="91"/>
      <c r="X519" s="91"/>
      <c r="Y519" s="91"/>
      <c r="Z519" s="91"/>
      <c r="AA519" s="91"/>
      <c r="AB519" s="116"/>
    </row>
    <row r="520">
      <c r="L520" s="91"/>
      <c r="M520" s="91"/>
      <c r="N520" s="91"/>
      <c r="O520" s="91"/>
      <c r="P520" s="91"/>
      <c r="Q520" s="91"/>
      <c r="R520" s="91"/>
      <c r="S520" s="91"/>
      <c r="T520" s="91"/>
      <c r="U520" s="91"/>
      <c r="V520" s="91"/>
      <c r="W520" s="91"/>
      <c r="X520" s="91"/>
      <c r="Y520" s="91"/>
      <c r="Z520" s="91"/>
      <c r="AA520" s="91"/>
      <c r="AB520" s="116"/>
    </row>
    <row r="521">
      <c r="L521" s="91"/>
      <c r="M521" s="91"/>
      <c r="N521" s="91"/>
      <c r="O521" s="91"/>
      <c r="P521" s="91"/>
      <c r="Q521" s="91"/>
      <c r="R521" s="91"/>
      <c r="S521" s="91"/>
      <c r="T521" s="91"/>
      <c r="U521" s="91"/>
      <c r="V521" s="91"/>
      <c r="W521" s="91"/>
      <c r="X521" s="91"/>
      <c r="Y521" s="91"/>
      <c r="Z521" s="91"/>
      <c r="AA521" s="91"/>
      <c r="AB521" s="116"/>
    </row>
    <row r="522">
      <c r="L522" s="91"/>
      <c r="M522" s="91"/>
      <c r="N522" s="91"/>
      <c r="O522" s="91"/>
      <c r="P522" s="91"/>
      <c r="Q522" s="91"/>
      <c r="R522" s="91"/>
      <c r="S522" s="91"/>
      <c r="T522" s="91"/>
      <c r="U522" s="91"/>
      <c r="V522" s="91"/>
      <c r="W522" s="91"/>
      <c r="X522" s="91"/>
      <c r="Y522" s="91"/>
      <c r="Z522" s="91"/>
      <c r="AA522" s="91"/>
      <c r="AB522" s="116"/>
    </row>
    <row r="523">
      <c r="L523" s="91"/>
      <c r="M523" s="91"/>
      <c r="N523" s="91"/>
      <c r="O523" s="91"/>
      <c r="P523" s="91"/>
      <c r="Q523" s="91"/>
      <c r="R523" s="91"/>
      <c r="S523" s="91"/>
      <c r="T523" s="91"/>
      <c r="U523" s="91"/>
      <c r="V523" s="91"/>
      <c r="W523" s="91"/>
      <c r="X523" s="91"/>
      <c r="Y523" s="91"/>
      <c r="Z523" s="91"/>
      <c r="AA523" s="91"/>
      <c r="AB523" s="116"/>
    </row>
    <row r="524">
      <c r="L524" s="91"/>
      <c r="M524" s="91"/>
      <c r="N524" s="91"/>
      <c r="O524" s="91"/>
      <c r="P524" s="91"/>
      <c r="Q524" s="91"/>
      <c r="R524" s="91"/>
      <c r="S524" s="91"/>
      <c r="T524" s="91"/>
      <c r="U524" s="91"/>
      <c r="V524" s="91"/>
      <c r="W524" s="91"/>
      <c r="X524" s="91"/>
      <c r="Y524" s="91"/>
      <c r="Z524" s="91"/>
      <c r="AA524" s="91"/>
      <c r="AB524" s="116"/>
    </row>
    <row r="525">
      <c r="L525" s="91"/>
      <c r="M525" s="91"/>
      <c r="N525" s="91"/>
      <c r="O525" s="91"/>
      <c r="P525" s="91"/>
      <c r="Q525" s="91"/>
      <c r="R525" s="91"/>
      <c r="S525" s="91"/>
      <c r="T525" s="91"/>
      <c r="U525" s="91"/>
      <c r="V525" s="91"/>
      <c r="W525" s="91"/>
      <c r="X525" s="91"/>
      <c r="Y525" s="91"/>
      <c r="Z525" s="91"/>
      <c r="AA525" s="91"/>
      <c r="AB525" s="116"/>
    </row>
    <row r="526">
      <c r="L526" s="91"/>
      <c r="M526" s="91"/>
      <c r="N526" s="91"/>
      <c r="O526" s="91"/>
      <c r="P526" s="91"/>
      <c r="Q526" s="91"/>
      <c r="R526" s="91"/>
      <c r="S526" s="91"/>
      <c r="T526" s="91"/>
      <c r="U526" s="91"/>
      <c r="V526" s="91"/>
      <c r="W526" s="91"/>
      <c r="X526" s="91"/>
      <c r="Y526" s="91"/>
      <c r="Z526" s="91"/>
      <c r="AA526" s="91"/>
      <c r="AB526" s="116"/>
    </row>
    <row r="527">
      <c r="L527" s="91"/>
      <c r="M527" s="91"/>
      <c r="N527" s="91"/>
      <c r="O527" s="91"/>
      <c r="P527" s="91"/>
      <c r="Q527" s="91"/>
      <c r="R527" s="91"/>
      <c r="S527" s="91"/>
      <c r="T527" s="91"/>
      <c r="U527" s="91"/>
      <c r="V527" s="91"/>
      <c r="W527" s="91"/>
      <c r="X527" s="91"/>
      <c r="Y527" s="91"/>
      <c r="Z527" s="91"/>
      <c r="AA527" s="91"/>
      <c r="AB527" s="116"/>
    </row>
    <row r="528">
      <c r="L528" s="91"/>
      <c r="M528" s="91"/>
      <c r="N528" s="91"/>
      <c r="O528" s="91"/>
      <c r="P528" s="91"/>
      <c r="Q528" s="91"/>
      <c r="R528" s="91"/>
      <c r="S528" s="91"/>
      <c r="T528" s="91"/>
      <c r="U528" s="91"/>
      <c r="V528" s="91"/>
      <c r="W528" s="91"/>
      <c r="X528" s="91"/>
      <c r="Y528" s="91"/>
      <c r="Z528" s="91"/>
      <c r="AA528" s="91"/>
      <c r="AB528" s="116"/>
    </row>
    <row r="529">
      <c r="L529" s="91"/>
      <c r="M529" s="91"/>
      <c r="N529" s="91"/>
      <c r="O529" s="91"/>
      <c r="P529" s="91"/>
      <c r="Q529" s="91"/>
      <c r="R529" s="91"/>
      <c r="S529" s="91"/>
      <c r="T529" s="91"/>
      <c r="U529" s="91"/>
      <c r="V529" s="91"/>
      <c r="W529" s="91"/>
      <c r="X529" s="91"/>
      <c r="Y529" s="91"/>
      <c r="Z529" s="91"/>
      <c r="AA529" s="91"/>
      <c r="AB529" s="116"/>
    </row>
    <row r="530">
      <c r="L530" s="91"/>
      <c r="M530" s="91"/>
      <c r="N530" s="91"/>
      <c r="O530" s="91"/>
      <c r="P530" s="91"/>
      <c r="Q530" s="91"/>
      <c r="R530" s="91"/>
      <c r="S530" s="91"/>
      <c r="T530" s="91"/>
      <c r="U530" s="91"/>
      <c r="V530" s="91"/>
      <c r="W530" s="91"/>
      <c r="X530" s="91"/>
      <c r="Y530" s="91"/>
      <c r="Z530" s="91"/>
      <c r="AA530" s="91"/>
      <c r="AB530" s="116"/>
    </row>
    <row r="531">
      <c r="L531" s="91"/>
      <c r="M531" s="91"/>
      <c r="N531" s="91"/>
      <c r="O531" s="91"/>
      <c r="P531" s="91"/>
      <c r="Q531" s="91"/>
      <c r="R531" s="91"/>
      <c r="S531" s="91"/>
      <c r="T531" s="91"/>
      <c r="U531" s="91"/>
      <c r="V531" s="91"/>
      <c r="W531" s="91"/>
      <c r="X531" s="91"/>
      <c r="Y531" s="91"/>
      <c r="Z531" s="91"/>
      <c r="AA531" s="91"/>
      <c r="AB531" s="116"/>
    </row>
    <row r="532">
      <c r="L532" s="91"/>
      <c r="M532" s="91"/>
      <c r="N532" s="91"/>
      <c r="O532" s="91"/>
      <c r="P532" s="91"/>
      <c r="Q532" s="91"/>
      <c r="R532" s="91"/>
      <c r="S532" s="91"/>
      <c r="T532" s="91"/>
      <c r="U532" s="91"/>
      <c r="V532" s="91"/>
      <c r="W532" s="91"/>
      <c r="X532" s="91"/>
      <c r="Y532" s="91"/>
      <c r="Z532" s="91"/>
      <c r="AA532" s="91"/>
      <c r="AB532" s="116"/>
    </row>
    <row r="533">
      <c r="L533" s="91"/>
      <c r="M533" s="91"/>
      <c r="N533" s="91"/>
      <c r="O533" s="91"/>
      <c r="P533" s="91"/>
      <c r="Q533" s="91"/>
      <c r="R533" s="91"/>
      <c r="S533" s="91"/>
      <c r="T533" s="91"/>
      <c r="U533" s="91"/>
      <c r="V533" s="91"/>
      <c r="W533" s="91"/>
      <c r="X533" s="91"/>
      <c r="Y533" s="91"/>
      <c r="Z533" s="91"/>
      <c r="AA533" s="91"/>
      <c r="AB533" s="116"/>
    </row>
    <row r="534">
      <c r="L534" s="91"/>
      <c r="M534" s="91"/>
      <c r="N534" s="91"/>
      <c r="O534" s="91"/>
      <c r="P534" s="91"/>
      <c r="Q534" s="91"/>
      <c r="R534" s="91"/>
      <c r="S534" s="91"/>
      <c r="T534" s="91"/>
      <c r="U534" s="91"/>
      <c r="V534" s="91"/>
      <c r="W534" s="91"/>
      <c r="X534" s="91"/>
      <c r="Y534" s="91"/>
      <c r="Z534" s="91"/>
      <c r="AA534" s="91"/>
      <c r="AB534" s="116"/>
    </row>
    <row r="535">
      <c r="L535" s="91"/>
      <c r="M535" s="91"/>
      <c r="N535" s="91"/>
      <c r="O535" s="91"/>
      <c r="P535" s="91"/>
      <c r="Q535" s="91"/>
      <c r="R535" s="91"/>
      <c r="S535" s="91"/>
      <c r="T535" s="91"/>
      <c r="U535" s="91"/>
      <c r="V535" s="91"/>
      <c r="W535" s="91"/>
      <c r="X535" s="91"/>
      <c r="Y535" s="91"/>
      <c r="Z535" s="91"/>
      <c r="AA535" s="91"/>
      <c r="AB535" s="116"/>
    </row>
    <row r="536">
      <c r="L536" s="91"/>
      <c r="M536" s="91"/>
      <c r="N536" s="91"/>
      <c r="O536" s="91"/>
      <c r="P536" s="91"/>
      <c r="Q536" s="91"/>
      <c r="R536" s="91"/>
      <c r="S536" s="91"/>
      <c r="T536" s="91"/>
      <c r="U536" s="91"/>
      <c r="V536" s="91"/>
      <c r="W536" s="91"/>
      <c r="X536" s="91"/>
      <c r="Y536" s="91"/>
      <c r="Z536" s="91"/>
      <c r="AA536" s="91"/>
      <c r="AB536" s="116"/>
    </row>
    <row r="537">
      <c r="L537" s="91"/>
      <c r="M537" s="91"/>
      <c r="N537" s="91"/>
      <c r="O537" s="91"/>
      <c r="P537" s="91"/>
      <c r="Q537" s="91"/>
      <c r="R537" s="91"/>
      <c r="S537" s="91"/>
      <c r="T537" s="91"/>
      <c r="U537" s="91"/>
      <c r="V537" s="91"/>
      <c r="W537" s="91"/>
      <c r="X537" s="91"/>
      <c r="Y537" s="91"/>
      <c r="Z537" s="91"/>
      <c r="AA537" s="91"/>
      <c r="AB537" s="116"/>
    </row>
    <row r="538">
      <c r="L538" s="91"/>
      <c r="M538" s="91"/>
      <c r="N538" s="91"/>
      <c r="O538" s="91"/>
      <c r="P538" s="91"/>
      <c r="Q538" s="91"/>
      <c r="R538" s="91"/>
      <c r="S538" s="91"/>
      <c r="T538" s="91"/>
      <c r="U538" s="91"/>
      <c r="V538" s="91"/>
      <c r="W538" s="91"/>
      <c r="X538" s="91"/>
      <c r="Y538" s="91"/>
      <c r="Z538" s="91"/>
      <c r="AA538" s="91"/>
      <c r="AB538" s="116"/>
    </row>
    <row r="539">
      <c r="L539" s="91"/>
      <c r="M539" s="91"/>
      <c r="N539" s="91"/>
      <c r="O539" s="91"/>
      <c r="P539" s="91"/>
      <c r="Q539" s="91"/>
      <c r="R539" s="91"/>
      <c r="S539" s="91"/>
      <c r="T539" s="91"/>
      <c r="U539" s="91"/>
      <c r="V539" s="91"/>
      <c r="W539" s="91"/>
      <c r="X539" s="91"/>
      <c r="Y539" s="91"/>
      <c r="Z539" s="91"/>
      <c r="AA539" s="91"/>
      <c r="AB539" s="116"/>
    </row>
    <row r="540">
      <c r="L540" s="91"/>
      <c r="M540" s="91"/>
      <c r="N540" s="91"/>
      <c r="O540" s="91"/>
      <c r="P540" s="91"/>
      <c r="Q540" s="91"/>
      <c r="R540" s="91"/>
      <c r="S540" s="91"/>
      <c r="T540" s="91"/>
      <c r="U540" s="91"/>
      <c r="V540" s="91"/>
      <c r="W540" s="91"/>
      <c r="X540" s="91"/>
      <c r="Y540" s="91"/>
      <c r="Z540" s="91"/>
      <c r="AA540" s="91"/>
      <c r="AB540" s="116"/>
    </row>
    <row r="541">
      <c r="L541" s="91"/>
      <c r="M541" s="91"/>
      <c r="N541" s="91"/>
      <c r="O541" s="91"/>
      <c r="P541" s="91"/>
      <c r="Q541" s="91"/>
      <c r="R541" s="91"/>
      <c r="S541" s="91"/>
      <c r="T541" s="91"/>
      <c r="U541" s="91"/>
      <c r="V541" s="91"/>
      <c r="W541" s="91"/>
      <c r="X541" s="91"/>
      <c r="Y541" s="91"/>
      <c r="Z541" s="91"/>
      <c r="AA541" s="91"/>
      <c r="AB541" s="116"/>
    </row>
    <row r="542">
      <c r="L542" s="91"/>
      <c r="M542" s="91"/>
      <c r="N542" s="91"/>
      <c r="O542" s="91"/>
      <c r="P542" s="91"/>
      <c r="Q542" s="91"/>
      <c r="R542" s="91"/>
      <c r="S542" s="91"/>
      <c r="T542" s="91"/>
      <c r="U542" s="91"/>
      <c r="V542" s="91"/>
      <c r="W542" s="91"/>
      <c r="X542" s="91"/>
      <c r="Y542" s="91"/>
      <c r="Z542" s="91"/>
      <c r="AA542" s="91"/>
      <c r="AB542" s="116"/>
    </row>
    <row r="543">
      <c r="L543" s="91"/>
      <c r="M543" s="91"/>
      <c r="N543" s="91"/>
      <c r="O543" s="91"/>
      <c r="P543" s="91"/>
      <c r="Q543" s="91"/>
      <c r="R543" s="91"/>
      <c r="S543" s="91"/>
      <c r="T543" s="91"/>
      <c r="U543" s="91"/>
      <c r="V543" s="91"/>
      <c r="W543" s="91"/>
      <c r="X543" s="91"/>
      <c r="Y543" s="91"/>
      <c r="Z543" s="91"/>
      <c r="AA543" s="91"/>
      <c r="AB543" s="116"/>
    </row>
    <row r="544">
      <c r="L544" s="91"/>
      <c r="M544" s="91"/>
      <c r="N544" s="91"/>
      <c r="O544" s="91"/>
      <c r="P544" s="91"/>
      <c r="Q544" s="91"/>
      <c r="R544" s="91"/>
      <c r="S544" s="91"/>
      <c r="T544" s="91"/>
      <c r="U544" s="91"/>
      <c r="V544" s="91"/>
      <c r="W544" s="91"/>
      <c r="X544" s="91"/>
      <c r="Y544" s="91"/>
      <c r="Z544" s="91"/>
      <c r="AA544" s="91"/>
      <c r="AB544" s="116"/>
    </row>
    <row r="545">
      <c r="L545" s="91"/>
      <c r="M545" s="91"/>
      <c r="N545" s="91"/>
      <c r="O545" s="91"/>
      <c r="P545" s="91"/>
      <c r="Q545" s="91"/>
      <c r="R545" s="91"/>
      <c r="S545" s="91"/>
      <c r="T545" s="91"/>
      <c r="U545" s="91"/>
      <c r="V545" s="91"/>
      <c r="W545" s="91"/>
      <c r="X545" s="91"/>
      <c r="Y545" s="91"/>
      <c r="Z545" s="91"/>
      <c r="AA545" s="91"/>
      <c r="AB545" s="116"/>
    </row>
    <row r="546">
      <c r="L546" s="91"/>
      <c r="M546" s="91"/>
      <c r="N546" s="91"/>
      <c r="O546" s="91"/>
      <c r="P546" s="91"/>
      <c r="Q546" s="91"/>
      <c r="R546" s="91"/>
      <c r="S546" s="91"/>
      <c r="T546" s="91"/>
      <c r="U546" s="91"/>
      <c r="V546" s="91"/>
      <c r="W546" s="91"/>
      <c r="X546" s="91"/>
      <c r="Y546" s="91"/>
      <c r="Z546" s="91"/>
      <c r="AA546" s="91"/>
      <c r="AB546" s="116"/>
    </row>
    <row r="547">
      <c r="L547" s="91"/>
      <c r="M547" s="91"/>
      <c r="N547" s="91"/>
      <c r="O547" s="91"/>
      <c r="P547" s="91"/>
      <c r="Q547" s="91"/>
      <c r="R547" s="91"/>
      <c r="S547" s="91"/>
      <c r="T547" s="91"/>
      <c r="U547" s="91"/>
      <c r="V547" s="91"/>
      <c r="W547" s="91"/>
      <c r="X547" s="91"/>
      <c r="Y547" s="91"/>
      <c r="Z547" s="91"/>
      <c r="AA547" s="91"/>
      <c r="AB547" s="116"/>
    </row>
    <row r="548">
      <c r="L548" s="91"/>
      <c r="M548" s="91"/>
      <c r="N548" s="91"/>
      <c r="O548" s="91"/>
      <c r="P548" s="91"/>
      <c r="Q548" s="91"/>
      <c r="R548" s="91"/>
      <c r="S548" s="91"/>
      <c r="T548" s="91"/>
      <c r="U548" s="91"/>
      <c r="V548" s="91"/>
      <c r="W548" s="91"/>
      <c r="X548" s="91"/>
      <c r="Y548" s="91"/>
      <c r="Z548" s="91"/>
      <c r="AA548" s="91"/>
      <c r="AB548" s="116"/>
    </row>
    <row r="549">
      <c r="L549" s="91"/>
      <c r="M549" s="91"/>
      <c r="N549" s="91"/>
      <c r="O549" s="91"/>
      <c r="P549" s="91"/>
      <c r="Q549" s="91"/>
      <c r="R549" s="91"/>
      <c r="S549" s="91"/>
      <c r="T549" s="91"/>
      <c r="U549" s="91"/>
      <c r="V549" s="91"/>
      <c r="W549" s="91"/>
      <c r="X549" s="91"/>
      <c r="Y549" s="91"/>
      <c r="Z549" s="91"/>
      <c r="AA549" s="91"/>
      <c r="AB549" s="116"/>
    </row>
    <row r="550">
      <c r="L550" s="91"/>
      <c r="M550" s="91"/>
      <c r="N550" s="91"/>
      <c r="O550" s="91"/>
      <c r="P550" s="91"/>
      <c r="Q550" s="91"/>
      <c r="R550" s="91"/>
      <c r="S550" s="91"/>
      <c r="T550" s="91"/>
      <c r="U550" s="91"/>
      <c r="V550" s="91"/>
      <c r="W550" s="91"/>
      <c r="X550" s="91"/>
      <c r="Y550" s="91"/>
      <c r="Z550" s="91"/>
      <c r="AA550" s="91"/>
      <c r="AB550" s="116"/>
    </row>
    <row r="551">
      <c r="L551" s="91"/>
      <c r="M551" s="91"/>
      <c r="N551" s="91"/>
      <c r="O551" s="91"/>
      <c r="P551" s="91"/>
      <c r="Q551" s="91"/>
      <c r="R551" s="91"/>
      <c r="S551" s="91"/>
      <c r="T551" s="91"/>
      <c r="U551" s="91"/>
      <c r="V551" s="91"/>
      <c r="W551" s="91"/>
      <c r="X551" s="91"/>
      <c r="Y551" s="91"/>
      <c r="Z551" s="91"/>
      <c r="AA551" s="91"/>
      <c r="AB551" s="116"/>
    </row>
    <row r="552">
      <c r="L552" s="91"/>
      <c r="M552" s="91"/>
      <c r="N552" s="91"/>
      <c r="O552" s="91"/>
      <c r="P552" s="91"/>
      <c r="Q552" s="91"/>
      <c r="R552" s="91"/>
      <c r="S552" s="91"/>
      <c r="T552" s="91"/>
      <c r="U552" s="91"/>
      <c r="V552" s="91"/>
      <c r="W552" s="91"/>
      <c r="X552" s="91"/>
      <c r="Y552" s="91"/>
      <c r="Z552" s="91"/>
      <c r="AA552" s="91"/>
      <c r="AB552" s="116"/>
    </row>
    <row r="553">
      <c r="L553" s="91"/>
      <c r="M553" s="91"/>
      <c r="N553" s="91"/>
      <c r="O553" s="91"/>
      <c r="P553" s="91"/>
      <c r="Q553" s="91"/>
      <c r="R553" s="91"/>
      <c r="S553" s="91"/>
      <c r="T553" s="91"/>
      <c r="U553" s="91"/>
      <c r="V553" s="91"/>
      <c r="W553" s="91"/>
      <c r="X553" s="91"/>
      <c r="Y553" s="91"/>
      <c r="Z553" s="91"/>
      <c r="AA553" s="91"/>
      <c r="AB553" s="116"/>
    </row>
    <row r="554">
      <c r="L554" s="91"/>
      <c r="M554" s="91"/>
      <c r="N554" s="91"/>
      <c r="O554" s="91"/>
      <c r="P554" s="91"/>
      <c r="Q554" s="91"/>
      <c r="R554" s="91"/>
      <c r="S554" s="91"/>
      <c r="T554" s="91"/>
      <c r="U554" s="91"/>
      <c r="V554" s="91"/>
      <c r="W554" s="91"/>
      <c r="X554" s="91"/>
      <c r="Y554" s="91"/>
      <c r="Z554" s="91"/>
      <c r="AA554" s="91"/>
      <c r="AB554" s="116"/>
    </row>
    <row r="555">
      <c r="L555" s="91"/>
      <c r="M555" s="91"/>
      <c r="N555" s="91"/>
      <c r="O555" s="91"/>
      <c r="P555" s="91"/>
      <c r="Q555" s="91"/>
      <c r="R555" s="91"/>
      <c r="S555" s="91"/>
      <c r="T555" s="91"/>
      <c r="U555" s="91"/>
      <c r="V555" s="91"/>
      <c r="W555" s="91"/>
      <c r="X555" s="91"/>
      <c r="Y555" s="91"/>
      <c r="Z555" s="91"/>
      <c r="AA555" s="91"/>
      <c r="AB555" s="116"/>
    </row>
    <row r="556">
      <c r="L556" s="91"/>
      <c r="M556" s="91"/>
      <c r="N556" s="91"/>
      <c r="O556" s="91"/>
      <c r="P556" s="91"/>
      <c r="Q556" s="91"/>
      <c r="R556" s="91"/>
      <c r="S556" s="91"/>
      <c r="T556" s="91"/>
      <c r="U556" s="91"/>
      <c r="V556" s="91"/>
      <c r="W556" s="91"/>
      <c r="X556" s="91"/>
      <c r="Y556" s="91"/>
      <c r="Z556" s="91"/>
      <c r="AA556" s="91"/>
      <c r="AB556" s="116"/>
    </row>
    <row r="557">
      <c r="L557" s="91"/>
      <c r="M557" s="91"/>
      <c r="N557" s="91"/>
      <c r="O557" s="91"/>
      <c r="P557" s="91"/>
      <c r="Q557" s="91"/>
      <c r="R557" s="91"/>
      <c r="S557" s="91"/>
      <c r="T557" s="91"/>
      <c r="U557" s="91"/>
      <c r="V557" s="91"/>
      <c r="W557" s="91"/>
      <c r="X557" s="91"/>
      <c r="Y557" s="91"/>
      <c r="Z557" s="91"/>
      <c r="AA557" s="91"/>
      <c r="AB557" s="116"/>
    </row>
    <row r="558">
      <c r="L558" s="91"/>
      <c r="M558" s="91"/>
      <c r="N558" s="91"/>
      <c r="O558" s="91"/>
      <c r="P558" s="91"/>
      <c r="Q558" s="91"/>
      <c r="R558" s="91"/>
      <c r="S558" s="91"/>
      <c r="T558" s="91"/>
      <c r="U558" s="91"/>
      <c r="V558" s="91"/>
      <c r="W558" s="91"/>
      <c r="X558" s="91"/>
      <c r="Y558" s="91"/>
      <c r="Z558" s="91"/>
      <c r="AA558" s="91"/>
      <c r="AB558" s="116"/>
    </row>
    <row r="559">
      <c r="L559" s="91"/>
      <c r="M559" s="91"/>
      <c r="N559" s="91"/>
      <c r="O559" s="91"/>
      <c r="P559" s="91"/>
      <c r="Q559" s="91"/>
      <c r="R559" s="91"/>
      <c r="S559" s="91"/>
      <c r="T559" s="91"/>
      <c r="U559" s="91"/>
      <c r="V559" s="91"/>
      <c r="W559" s="91"/>
      <c r="X559" s="91"/>
      <c r="Y559" s="91"/>
      <c r="Z559" s="91"/>
      <c r="AA559" s="91"/>
      <c r="AB559" s="116"/>
    </row>
    <row r="560">
      <c r="L560" s="91"/>
      <c r="M560" s="91"/>
      <c r="N560" s="91"/>
      <c r="O560" s="91"/>
      <c r="P560" s="91"/>
      <c r="Q560" s="91"/>
      <c r="R560" s="91"/>
      <c r="S560" s="91"/>
      <c r="T560" s="91"/>
      <c r="U560" s="91"/>
      <c r="V560" s="91"/>
      <c r="W560" s="91"/>
      <c r="X560" s="91"/>
      <c r="Y560" s="91"/>
      <c r="Z560" s="91"/>
      <c r="AA560" s="91"/>
      <c r="AB560" s="116"/>
    </row>
    <row r="561">
      <c r="L561" s="91"/>
      <c r="M561" s="91"/>
      <c r="N561" s="91"/>
      <c r="O561" s="91"/>
      <c r="P561" s="91"/>
      <c r="Q561" s="91"/>
      <c r="R561" s="91"/>
      <c r="S561" s="91"/>
      <c r="T561" s="91"/>
      <c r="U561" s="91"/>
      <c r="V561" s="91"/>
      <c r="W561" s="91"/>
      <c r="X561" s="91"/>
      <c r="Y561" s="91"/>
      <c r="Z561" s="91"/>
      <c r="AA561" s="91"/>
      <c r="AB561" s="116"/>
    </row>
    <row r="562">
      <c r="L562" s="91"/>
      <c r="M562" s="91"/>
      <c r="N562" s="91"/>
      <c r="O562" s="91"/>
      <c r="P562" s="91"/>
      <c r="Q562" s="91"/>
      <c r="R562" s="91"/>
      <c r="S562" s="91"/>
      <c r="T562" s="91"/>
      <c r="U562" s="91"/>
      <c r="V562" s="91"/>
      <c r="W562" s="91"/>
      <c r="X562" s="91"/>
      <c r="Y562" s="91"/>
      <c r="Z562" s="91"/>
      <c r="AA562" s="91"/>
      <c r="AB562" s="116"/>
    </row>
    <row r="563">
      <c r="L563" s="91"/>
      <c r="M563" s="91"/>
      <c r="N563" s="91"/>
      <c r="O563" s="91"/>
      <c r="P563" s="91"/>
      <c r="Q563" s="91"/>
      <c r="R563" s="91"/>
      <c r="S563" s="91"/>
      <c r="T563" s="91"/>
      <c r="U563" s="91"/>
      <c r="V563" s="91"/>
      <c r="W563" s="91"/>
      <c r="X563" s="91"/>
      <c r="Y563" s="91"/>
      <c r="Z563" s="91"/>
      <c r="AA563" s="91"/>
      <c r="AB563" s="116"/>
    </row>
    <row r="564">
      <c r="L564" s="91"/>
      <c r="M564" s="91"/>
      <c r="N564" s="91"/>
      <c r="O564" s="91"/>
      <c r="P564" s="91"/>
      <c r="Q564" s="91"/>
      <c r="R564" s="91"/>
      <c r="S564" s="91"/>
      <c r="T564" s="91"/>
      <c r="U564" s="91"/>
      <c r="V564" s="91"/>
      <c r="W564" s="91"/>
      <c r="X564" s="91"/>
      <c r="Y564" s="91"/>
      <c r="Z564" s="91"/>
      <c r="AA564" s="91"/>
      <c r="AB564" s="116"/>
    </row>
    <row r="565">
      <c r="L565" s="91"/>
      <c r="M565" s="91"/>
      <c r="N565" s="91"/>
      <c r="O565" s="91"/>
      <c r="P565" s="91"/>
      <c r="Q565" s="91"/>
      <c r="R565" s="91"/>
      <c r="S565" s="91"/>
      <c r="T565" s="91"/>
      <c r="U565" s="91"/>
      <c r="V565" s="91"/>
      <c r="W565" s="91"/>
      <c r="X565" s="91"/>
      <c r="Y565" s="91"/>
      <c r="Z565" s="91"/>
      <c r="AA565" s="91"/>
      <c r="AB565" s="116"/>
    </row>
    <row r="566">
      <c r="L566" s="91"/>
      <c r="M566" s="91"/>
      <c r="N566" s="91"/>
      <c r="O566" s="91"/>
      <c r="P566" s="91"/>
      <c r="Q566" s="91"/>
      <c r="R566" s="91"/>
      <c r="S566" s="91"/>
      <c r="T566" s="91"/>
      <c r="U566" s="91"/>
      <c r="V566" s="91"/>
      <c r="W566" s="91"/>
      <c r="X566" s="91"/>
      <c r="Y566" s="91"/>
      <c r="Z566" s="91"/>
      <c r="AA566" s="91"/>
      <c r="AB566" s="116"/>
    </row>
    <row r="567">
      <c r="L567" s="91"/>
      <c r="M567" s="91"/>
      <c r="N567" s="91"/>
      <c r="O567" s="91"/>
      <c r="P567" s="91"/>
      <c r="Q567" s="91"/>
      <c r="R567" s="91"/>
      <c r="S567" s="91"/>
      <c r="T567" s="91"/>
      <c r="U567" s="91"/>
      <c r="V567" s="91"/>
      <c r="W567" s="91"/>
      <c r="X567" s="91"/>
      <c r="Y567" s="91"/>
      <c r="Z567" s="91"/>
      <c r="AA567" s="91"/>
      <c r="AB567" s="116"/>
    </row>
    <row r="568">
      <c r="L568" s="91"/>
      <c r="M568" s="91"/>
      <c r="N568" s="91"/>
      <c r="O568" s="91"/>
      <c r="P568" s="91"/>
      <c r="Q568" s="91"/>
      <c r="R568" s="91"/>
      <c r="S568" s="91"/>
      <c r="T568" s="91"/>
      <c r="U568" s="91"/>
      <c r="V568" s="91"/>
      <c r="W568" s="91"/>
      <c r="X568" s="91"/>
      <c r="Y568" s="91"/>
      <c r="Z568" s="91"/>
      <c r="AA568" s="91"/>
      <c r="AB568" s="116"/>
    </row>
    <row r="569">
      <c r="L569" s="91"/>
      <c r="M569" s="91"/>
      <c r="N569" s="91"/>
      <c r="O569" s="91"/>
      <c r="P569" s="91"/>
      <c r="Q569" s="91"/>
      <c r="R569" s="91"/>
      <c r="S569" s="91"/>
      <c r="T569" s="91"/>
      <c r="U569" s="91"/>
      <c r="V569" s="91"/>
      <c r="W569" s="91"/>
      <c r="X569" s="91"/>
      <c r="Y569" s="91"/>
      <c r="Z569" s="91"/>
      <c r="AA569" s="91"/>
      <c r="AB569" s="116"/>
    </row>
    <row r="570">
      <c r="L570" s="91"/>
      <c r="M570" s="91"/>
      <c r="N570" s="91"/>
      <c r="O570" s="91"/>
      <c r="P570" s="91"/>
      <c r="Q570" s="91"/>
      <c r="R570" s="91"/>
      <c r="S570" s="91"/>
      <c r="T570" s="91"/>
      <c r="U570" s="91"/>
      <c r="V570" s="91"/>
      <c r="W570" s="91"/>
      <c r="X570" s="91"/>
      <c r="Y570" s="91"/>
      <c r="Z570" s="91"/>
      <c r="AA570" s="91"/>
      <c r="AB570" s="116"/>
    </row>
    <row r="571">
      <c r="L571" s="91"/>
      <c r="M571" s="91"/>
      <c r="N571" s="91"/>
      <c r="O571" s="91"/>
      <c r="P571" s="91"/>
      <c r="Q571" s="91"/>
      <c r="R571" s="91"/>
      <c r="S571" s="91"/>
      <c r="T571" s="91"/>
      <c r="U571" s="91"/>
      <c r="V571" s="91"/>
      <c r="W571" s="91"/>
      <c r="X571" s="91"/>
      <c r="Y571" s="91"/>
      <c r="Z571" s="91"/>
      <c r="AA571" s="91"/>
      <c r="AB571" s="116"/>
    </row>
    <row r="572">
      <c r="L572" s="91"/>
      <c r="M572" s="91"/>
      <c r="N572" s="91"/>
      <c r="O572" s="91"/>
      <c r="P572" s="91"/>
      <c r="Q572" s="91"/>
      <c r="R572" s="91"/>
      <c r="S572" s="91"/>
      <c r="T572" s="91"/>
      <c r="U572" s="91"/>
      <c r="V572" s="91"/>
      <c r="W572" s="91"/>
      <c r="X572" s="91"/>
      <c r="Y572" s="91"/>
      <c r="Z572" s="91"/>
      <c r="AA572" s="91"/>
      <c r="AB572" s="116"/>
    </row>
    <row r="573">
      <c r="L573" s="91"/>
      <c r="M573" s="91"/>
      <c r="N573" s="91"/>
      <c r="O573" s="91"/>
      <c r="P573" s="91"/>
      <c r="Q573" s="91"/>
      <c r="R573" s="91"/>
      <c r="S573" s="91"/>
      <c r="T573" s="91"/>
      <c r="U573" s="91"/>
      <c r="V573" s="91"/>
      <c r="W573" s="91"/>
      <c r="X573" s="91"/>
      <c r="Y573" s="91"/>
      <c r="Z573" s="91"/>
      <c r="AA573" s="91"/>
      <c r="AB573" s="116"/>
    </row>
    <row r="574">
      <c r="L574" s="91"/>
      <c r="M574" s="91"/>
      <c r="N574" s="91"/>
      <c r="O574" s="91"/>
      <c r="P574" s="91"/>
      <c r="Q574" s="91"/>
      <c r="R574" s="91"/>
      <c r="S574" s="91"/>
      <c r="T574" s="91"/>
      <c r="U574" s="91"/>
      <c r="V574" s="91"/>
      <c r="W574" s="91"/>
      <c r="X574" s="91"/>
      <c r="Y574" s="91"/>
      <c r="Z574" s="91"/>
      <c r="AA574" s="91"/>
      <c r="AB574" s="116"/>
    </row>
    <row r="575">
      <c r="L575" s="91"/>
      <c r="M575" s="91"/>
      <c r="N575" s="91"/>
      <c r="O575" s="91"/>
      <c r="P575" s="91"/>
      <c r="Q575" s="91"/>
      <c r="R575" s="91"/>
      <c r="S575" s="91"/>
      <c r="T575" s="91"/>
      <c r="U575" s="91"/>
      <c r="V575" s="91"/>
      <c r="W575" s="91"/>
      <c r="X575" s="91"/>
      <c r="Y575" s="91"/>
      <c r="Z575" s="91"/>
      <c r="AA575" s="91"/>
      <c r="AB575" s="116"/>
    </row>
    <row r="576">
      <c r="L576" s="91"/>
      <c r="M576" s="91"/>
      <c r="N576" s="91"/>
      <c r="O576" s="91"/>
      <c r="P576" s="91"/>
      <c r="Q576" s="91"/>
      <c r="R576" s="91"/>
      <c r="S576" s="91"/>
      <c r="T576" s="91"/>
      <c r="U576" s="91"/>
      <c r="V576" s="91"/>
      <c r="W576" s="91"/>
      <c r="X576" s="91"/>
      <c r="Y576" s="91"/>
      <c r="Z576" s="91"/>
      <c r="AA576" s="91"/>
      <c r="AB576" s="116"/>
    </row>
    <row r="577">
      <c r="L577" s="91"/>
      <c r="M577" s="91"/>
      <c r="N577" s="91"/>
      <c r="O577" s="91"/>
      <c r="P577" s="91"/>
      <c r="Q577" s="91"/>
      <c r="R577" s="91"/>
      <c r="S577" s="91"/>
      <c r="T577" s="91"/>
      <c r="U577" s="91"/>
      <c r="V577" s="91"/>
      <c r="W577" s="91"/>
      <c r="X577" s="91"/>
      <c r="Y577" s="91"/>
      <c r="Z577" s="91"/>
      <c r="AA577" s="91"/>
      <c r="AB577" s="116"/>
    </row>
    <row r="578">
      <c r="L578" s="91"/>
      <c r="M578" s="91"/>
      <c r="N578" s="91"/>
      <c r="O578" s="91"/>
      <c r="P578" s="91"/>
      <c r="Q578" s="91"/>
      <c r="R578" s="91"/>
      <c r="S578" s="91"/>
      <c r="T578" s="91"/>
      <c r="U578" s="91"/>
      <c r="V578" s="91"/>
      <c r="W578" s="91"/>
      <c r="X578" s="91"/>
      <c r="Y578" s="91"/>
      <c r="Z578" s="91"/>
      <c r="AA578" s="91"/>
      <c r="AB578" s="116"/>
    </row>
    <row r="579">
      <c r="L579" s="91"/>
      <c r="M579" s="91"/>
      <c r="N579" s="91"/>
      <c r="O579" s="91"/>
      <c r="P579" s="91"/>
      <c r="Q579" s="91"/>
      <c r="R579" s="91"/>
      <c r="S579" s="91"/>
      <c r="T579" s="91"/>
      <c r="U579" s="91"/>
      <c r="V579" s="91"/>
      <c r="W579" s="91"/>
      <c r="X579" s="91"/>
      <c r="Y579" s="91"/>
      <c r="Z579" s="91"/>
      <c r="AA579" s="91"/>
      <c r="AB579" s="116"/>
    </row>
    <row r="580">
      <c r="L580" s="91"/>
      <c r="M580" s="91"/>
      <c r="N580" s="91"/>
      <c r="O580" s="91"/>
      <c r="P580" s="91"/>
      <c r="Q580" s="91"/>
      <c r="R580" s="91"/>
      <c r="S580" s="91"/>
      <c r="T580" s="91"/>
      <c r="U580" s="91"/>
      <c r="V580" s="91"/>
      <c r="W580" s="91"/>
      <c r="X580" s="91"/>
      <c r="Y580" s="91"/>
      <c r="Z580" s="91"/>
      <c r="AA580" s="91"/>
      <c r="AB580" s="116"/>
    </row>
    <row r="581">
      <c r="L581" s="91"/>
      <c r="M581" s="91"/>
      <c r="N581" s="91"/>
      <c r="O581" s="91"/>
      <c r="P581" s="91"/>
      <c r="Q581" s="91"/>
      <c r="R581" s="91"/>
      <c r="S581" s="91"/>
      <c r="T581" s="91"/>
      <c r="U581" s="91"/>
      <c r="V581" s="91"/>
      <c r="W581" s="91"/>
      <c r="X581" s="91"/>
      <c r="Y581" s="91"/>
      <c r="Z581" s="91"/>
      <c r="AA581" s="91"/>
      <c r="AB581" s="116"/>
    </row>
    <row r="582">
      <c r="L582" s="91"/>
      <c r="M582" s="91"/>
      <c r="N582" s="91"/>
      <c r="O582" s="91"/>
      <c r="P582" s="91"/>
      <c r="Q582" s="91"/>
      <c r="R582" s="91"/>
      <c r="S582" s="91"/>
      <c r="T582" s="91"/>
      <c r="U582" s="91"/>
      <c r="V582" s="91"/>
      <c r="W582" s="91"/>
      <c r="X582" s="91"/>
      <c r="Y582" s="91"/>
      <c r="Z582" s="91"/>
      <c r="AA582" s="91"/>
      <c r="AB582" s="116"/>
    </row>
    <row r="583">
      <c r="L583" s="91"/>
      <c r="M583" s="91"/>
      <c r="N583" s="91"/>
      <c r="O583" s="91"/>
      <c r="P583" s="91"/>
      <c r="Q583" s="91"/>
      <c r="R583" s="91"/>
      <c r="S583" s="91"/>
      <c r="T583" s="91"/>
      <c r="U583" s="91"/>
      <c r="V583" s="91"/>
      <c r="W583" s="91"/>
      <c r="X583" s="91"/>
      <c r="Y583" s="91"/>
      <c r="Z583" s="91"/>
      <c r="AA583" s="91"/>
      <c r="AB583" s="116"/>
    </row>
    <row r="584">
      <c r="L584" s="91"/>
      <c r="M584" s="91"/>
      <c r="N584" s="91"/>
      <c r="O584" s="91"/>
      <c r="P584" s="91"/>
      <c r="Q584" s="91"/>
      <c r="R584" s="91"/>
      <c r="S584" s="91"/>
      <c r="T584" s="91"/>
      <c r="U584" s="91"/>
      <c r="V584" s="91"/>
      <c r="W584" s="91"/>
      <c r="X584" s="91"/>
      <c r="Y584" s="91"/>
      <c r="Z584" s="91"/>
      <c r="AA584" s="91"/>
      <c r="AB584" s="116"/>
    </row>
    <row r="585">
      <c r="L585" s="91"/>
      <c r="M585" s="91"/>
      <c r="N585" s="91"/>
      <c r="O585" s="91"/>
      <c r="P585" s="91"/>
      <c r="Q585" s="91"/>
      <c r="R585" s="91"/>
      <c r="S585" s="91"/>
      <c r="T585" s="91"/>
      <c r="U585" s="91"/>
      <c r="V585" s="91"/>
      <c r="W585" s="91"/>
      <c r="X585" s="91"/>
      <c r="Y585" s="91"/>
      <c r="Z585" s="91"/>
      <c r="AA585" s="91"/>
      <c r="AB585" s="116"/>
    </row>
    <row r="586">
      <c r="L586" s="91"/>
      <c r="M586" s="91"/>
      <c r="N586" s="91"/>
      <c r="O586" s="91"/>
      <c r="P586" s="91"/>
      <c r="Q586" s="91"/>
      <c r="R586" s="91"/>
      <c r="S586" s="91"/>
      <c r="T586" s="91"/>
      <c r="U586" s="91"/>
      <c r="V586" s="91"/>
      <c r="W586" s="91"/>
      <c r="X586" s="91"/>
      <c r="Y586" s="91"/>
      <c r="Z586" s="91"/>
      <c r="AA586" s="91"/>
      <c r="AB586" s="116"/>
    </row>
    <row r="587">
      <c r="L587" s="91"/>
      <c r="M587" s="91"/>
      <c r="N587" s="91"/>
      <c r="O587" s="91"/>
      <c r="P587" s="91"/>
      <c r="Q587" s="91"/>
      <c r="R587" s="91"/>
      <c r="S587" s="91"/>
      <c r="T587" s="91"/>
      <c r="U587" s="91"/>
      <c r="V587" s="91"/>
      <c r="W587" s="91"/>
      <c r="X587" s="91"/>
      <c r="Y587" s="91"/>
      <c r="Z587" s="91"/>
      <c r="AA587" s="91"/>
      <c r="AB587" s="116"/>
    </row>
    <row r="588">
      <c r="L588" s="91"/>
      <c r="M588" s="91"/>
      <c r="N588" s="91"/>
      <c r="O588" s="91"/>
      <c r="P588" s="91"/>
      <c r="Q588" s="91"/>
      <c r="R588" s="91"/>
      <c r="S588" s="91"/>
      <c r="T588" s="91"/>
      <c r="U588" s="91"/>
      <c r="V588" s="91"/>
      <c r="W588" s="91"/>
      <c r="X588" s="91"/>
      <c r="Y588" s="91"/>
      <c r="Z588" s="91"/>
      <c r="AA588" s="91"/>
      <c r="AB588" s="116"/>
    </row>
    <row r="589">
      <c r="L589" s="91"/>
      <c r="M589" s="91"/>
      <c r="N589" s="91"/>
      <c r="O589" s="91"/>
      <c r="P589" s="91"/>
      <c r="Q589" s="91"/>
      <c r="R589" s="91"/>
      <c r="S589" s="91"/>
      <c r="T589" s="91"/>
      <c r="U589" s="91"/>
      <c r="V589" s="91"/>
      <c r="W589" s="91"/>
      <c r="X589" s="91"/>
      <c r="Y589" s="91"/>
      <c r="Z589" s="91"/>
      <c r="AA589" s="91"/>
      <c r="AB589" s="116"/>
    </row>
    <row r="590">
      <c r="L590" s="91"/>
      <c r="M590" s="91"/>
      <c r="N590" s="91"/>
      <c r="O590" s="91"/>
      <c r="P590" s="91"/>
      <c r="Q590" s="91"/>
      <c r="R590" s="91"/>
      <c r="S590" s="91"/>
      <c r="T590" s="91"/>
      <c r="U590" s="91"/>
      <c r="V590" s="91"/>
      <c r="W590" s="91"/>
      <c r="X590" s="91"/>
      <c r="Y590" s="91"/>
      <c r="Z590" s="91"/>
      <c r="AA590" s="91"/>
      <c r="AB590" s="116"/>
    </row>
    <row r="591">
      <c r="L591" s="91"/>
      <c r="M591" s="91"/>
      <c r="N591" s="91"/>
      <c r="O591" s="91"/>
      <c r="P591" s="91"/>
      <c r="Q591" s="91"/>
      <c r="R591" s="91"/>
      <c r="S591" s="91"/>
      <c r="T591" s="91"/>
      <c r="U591" s="91"/>
      <c r="V591" s="91"/>
      <c r="W591" s="91"/>
      <c r="X591" s="91"/>
      <c r="Y591" s="91"/>
      <c r="Z591" s="91"/>
      <c r="AA591" s="91"/>
      <c r="AB591" s="116"/>
    </row>
    <row r="592">
      <c r="L592" s="91"/>
      <c r="M592" s="91"/>
      <c r="N592" s="91"/>
      <c r="O592" s="91"/>
      <c r="P592" s="91"/>
      <c r="Q592" s="91"/>
      <c r="R592" s="91"/>
      <c r="S592" s="91"/>
      <c r="T592" s="91"/>
      <c r="U592" s="91"/>
      <c r="V592" s="91"/>
      <c r="W592" s="91"/>
      <c r="X592" s="91"/>
      <c r="Y592" s="91"/>
      <c r="Z592" s="91"/>
      <c r="AA592" s="91"/>
      <c r="AB592" s="116"/>
    </row>
    <row r="593">
      <c r="L593" s="91"/>
      <c r="M593" s="91"/>
      <c r="N593" s="91"/>
      <c r="O593" s="91"/>
      <c r="P593" s="91"/>
      <c r="Q593" s="91"/>
      <c r="R593" s="91"/>
      <c r="S593" s="91"/>
      <c r="T593" s="91"/>
      <c r="U593" s="91"/>
      <c r="V593" s="91"/>
      <c r="W593" s="91"/>
      <c r="X593" s="91"/>
      <c r="Y593" s="91"/>
      <c r="Z593" s="91"/>
      <c r="AA593" s="91"/>
      <c r="AB593" s="116"/>
    </row>
    <row r="594">
      <c r="L594" s="91"/>
      <c r="M594" s="91"/>
      <c r="N594" s="91"/>
      <c r="O594" s="91"/>
      <c r="P594" s="91"/>
      <c r="Q594" s="91"/>
      <c r="R594" s="91"/>
      <c r="S594" s="91"/>
      <c r="T594" s="91"/>
      <c r="U594" s="91"/>
      <c r="V594" s="91"/>
      <c r="W594" s="91"/>
      <c r="X594" s="91"/>
      <c r="Y594" s="91"/>
      <c r="Z594" s="91"/>
      <c r="AA594" s="91"/>
      <c r="AB594" s="116"/>
    </row>
    <row r="595">
      <c r="L595" s="91"/>
      <c r="M595" s="91"/>
      <c r="N595" s="91"/>
      <c r="O595" s="91"/>
      <c r="P595" s="91"/>
      <c r="Q595" s="91"/>
      <c r="R595" s="91"/>
      <c r="S595" s="91"/>
      <c r="T595" s="91"/>
      <c r="U595" s="91"/>
      <c r="V595" s="91"/>
      <c r="W595" s="91"/>
      <c r="X595" s="91"/>
      <c r="Y595" s="91"/>
      <c r="Z595" s="91"/>
      <c r="AA595" s="91"/>
      <c r="AB595" s="116"/>
    </row>
    <row r="596">
      <c r="L596" s="91"/>
      <c r="M596" s="91"/>
      <c r="N596" s="91"/>
      <c r="O596" s="91"/>
      <c r="P596" s="91"/>
      <c r="Q596" s="91"/>
      <c r="R596" s="91"/>
      <c r="S596" s="91"/>
      <c r="T596" s="91"/>
      <c r="U596" s="91"/>
      <c r="V596" s="91"/>
      <c r="W596" s="91"/>
      <c r="X596" s="91"/>
      <c r="Y596" s="91"/>
      <c r="Z596" s="91"/>
      <c r="AA596" s="91"/>
      <c r="AB596" s="116"/>
    </row>
    <row r="597">
      <c r="L597" s="91"/>
      <c r="M597" s="91"/>
      <c r="N597" s="91"/>
      <c r="O597" s="91"/>
      <c r="P597" s="91"/>
      <c r="Q597" s="91"/>
      <c r="R597" s="91"/>
      <c r="S597" s="91"/>
      <c r="T597" s="91"/>
      <c r="U597" s="91"/>
      <c r="V597" s="91"/>
      <c r="W597" s="91"/>
      <c r="X597" s="91"/>
      <c r="Y597" s="91"/>
      <c r="Z597" s="91"/>
      <c r="AA597" s="91"/>
      <c r="AB597" s="116"/>
    </row>
    <row r="598">
      <c r="L598" s="91"/>
      <c r="M598" s="91"/>
      <c r="N598" s="91"/>
      <c r="O598" s="91"/>
      <c r="P598" s="91"/>
      <c r="Q598" s="91"/>
      <c r="R598" s="91"/>
      <c r="S598" s="91"/>
      <c r="T598" s="91"/>
      <c r="U598" s="91"/>
      <c r="V598" s="91"/>
      <c r="W598" s="91"/>
      <c r="X598" s="91"/>
      <c r="Y598" s="91"/>
      <c r="Z598" s="91"/>
      <c r="AA598" s="91"/>
      <c r="AB598" s="116"/>
    </row>
    <row r="599">
      <c r="L599" s="91"/>
      <c r="M599" s="91"/>
      <c r="N599" s="91"/>
      <c r="O599" s="91"/>
      <c r="P599" s="91"/>
      <c r="Q599" s="91"/>
      <c r="R599" s="91"/>
      <c r="S599" s="91"/>
      <c r="T599" s="91"/>
      <c r="U599" s="91"/>
      <c r="V599" s="91"/>
      <c r="W599" s="91"/>
      <c r="X599" s="91"/>
      <c r="Y599" s="91"/>
      <c r="Z599" s="91"/>
      <c r="AA599" s="91"/>
      <c r="AB599" s="116"/>
    </row>
    <row r="600">
      <c r="L600" s="91"/>
      <c r="M600" s="91"/>
      <c r="N600" s="91"/>
      <c r="O600" s="91"/>
      <c r="P600" s="91"/>
      <c r="Q600" s="91"/>
      <c r="R600" s="91"/>
      <c r="S600" s="91"/>
      <c r="T600" s="91"/>
      <c r="U600" s="91"/>
      <c r="V600" s="91"/>
      <c r="W600" s="91"/>
      <c r="X600" s="91"/>
      <c r="Y600" s="91"/>
      <c r="Z600" s="91"/>
      <c r="AA600" s="91"/>
      <c r="AB600" s="116"/>
    </row>
    <row r="601">
      <c r="L601" s="91"/>
      <c r="M601" s="91"/>
      <c r="N601" s="91"/>
      <c r="O601" s="91"/>
      <c r="P601" s="91"/>
      <c r="Q601" s="91"/>
      <c r="R601" s="91"/>
      <c r="S601" s="91"/>
      <c r="T601" s="91"/>
      <c r="U601" s="91"/>
      <c r="V601" s="91"/>
      <c r="W601" s="91"/>
      <c r="X601" s="91"/>
      <c r="Y601" s="91"/>
      <c r="Z601" s="91"/>
      <c r="AA601" s="91"/>
      <c r="AB601" s="116"/>
    </row>
    <row r="602">
      <c r="L602" s="91"/>
      <c r="M602" s="91"/>
      <c r="N602" s="91"/>
      <c r="O602" s="91"/>
      <c r="P602" s="91"/>
      <c r="Q602" s="91"/>
      <c r="R602" s="91"/>
      <c r="S602" s="91"/>
      <c r="T602" s="91"/>
      <c r="U602" s="91"/>
      <c r="V602" s="91"/>
      <c r="W602" s="91"/>
      <c r="X602" s="91"/>
      <c r="Y602" s="91"/>
      <c r="Z602" s="91"/>
      <c r="AA602" s="91"/>
      <c r="AB602" s="116"/>
    </row>
    <row r="603">
      <c r="L603" s="91"/>
      <c r="M603" s="91"/>
      <c r="N603" s="91"/>
      <c r="O603" s="91"/>
      <c r="P603" s="91"/>
      <c r="Q603" s="91"/>
      <c r="R603" s="91"/>
      <c r="S603" s="91"/>
      <c r="T603" s="91"/>
      <c r="U603" s="91"/>
      <c r="V603" s="91"/>
      <c r="W603" s="91"/>
      <c r="X603" s="91"/>
      <c r="Y603" s="91"/>
      <c r="Z603" s="91"/>
      <c r="AA603" s="91"/>
      <c r="AB603" s="116"/>
    </row>
    <row r="604">
      <c r="L604" s="91"/>
      <c r="M604" s="91"/>
      <c r="N604" s="91"/>
      <c r="O604" s="91"/>
      <c r="P604" s="91"/>
      <c r="Q604" s="91"/>
      <c r="R604" s="91"/>
      <c r="S604" s="91"/>
      <c r="T604" s="91"/>
      <c r="U604" s="91"/>
      <c r="V604" s="91"/>
      <c r="W604" s="91"/>
      <c r="X604" s="91"/>
      <c r="Y604" s="91"/>
      <c r="Z604" s="91"/>
      <c r="AA604" s="91"/>
      <c r="AB604" s="116"/>
    </row>
    <row r="605">
      <c r="L605" s="91"/>
      <c r="M605" s="91"/>
      <c r="N605" s="91"/>
      <c r="O605" s="91"/>
      <c r="P605" s="91"/>
      <c r="Q605" s="91"/>
      <c r="R605" s="91"/>
      <c r="S605" s="91"/>
      <c r="T605" s="91"/>
      <c r="U605" s="91"/>
      <c r="V605" s="91"/>
      <c r="W605" s="91"/>
      <c r="X605" s="91"/>
      <c r="Y605" s="91"/>
      <c r="Z605" s="91"/>
      <c r="AA605" s="91"/>
      <c r="AB605" s="116"/>
    </row>
    <row r="606">
      <c r="L606" s="91"/>
      <c r="M606" s="91"/>
      <c r="N606" s="91"/>
      <c r="O606" s="91"/>
      <c r="P606" s="91"/>
      <c r="Q606" s="91"/>
      <c r="R606" s="91"/>
      <c r="S606" s="91"/>
      <c r="T606" s="91"/>
      <c r="U606" s="91"/>
      <c r="V606" s="91"/>
      <c r="W606" s="91"/>
      <c r="X606" s="91"/>
      <c r="Y606" s="91"/>
      <c r="Z606" s="91"/>
      <c r="AA606" s="91"/>
      <c r="AB606" s="116"/>
    </row>
    <row r="607">
      <c r="L607" s="91"/>
      <c r="M607" s="91"/>
      <c r="N607" s="91"/>
      <c r="O607" s="91"/>
      <c r="P607" s="91"/>
      <c r="Q607" s="91"/>
      <c r="R607" s="91"/>
      <c r="S607" s="91"/>
      <c r="T607" s="91"/>
      <c r="U607" s="91"/>
      <c r="V607" s="91"/>
      <c r="W607" s="91"/>
      <c r="X607" s="91"/>
      <c r="Y607" s="91"/>
      <c r="Z607" s="91"/>
      <c r="AA607" s="91"/>
      <c r="AB607" s="116"/>
    </row>
    <row r="608">
      <c r="L608" s="91"/>
      <c r="M608" s="91"/>
      <c r="N608" s="91"/>
      <c r="O608" s="91"/>
      <c r="P608" s="91"/>
      <c r="Q608" s="91"/>
      <c r="R608" s="91"/>
      <c r="S608" s="91"/>
      <c r="T608" s="91"/>
      <c r="U608" s="91"/>
      <c r="V608" s="91"/>
      <c r="W608" s="91"/>
      <c r="X608" s="91"/>
      <c r="Y608" s="91"/>
      <c r="Z608" s="91"/>
      <c r="AA608" s="91"/>
      <c r="AB608" s="116"/>
    </row>
    <row r="609">
      <c r="L609" s="91"/>
      <c r="M609" s="91"/>
      <c r="N609" s="91"/>
      <c r="O609" s="91"/>
      <c r="P609" s="91"/>
      <c r="Q609" s="91"/>
      <c r="R609" s="91"/>
      <c r="S609" s="91"/>
      <c r="T609" s="91"/>
      <c r="U609" s="91"/>
      <c r="V609" s="91"/>
      <c r="W609" s="91"/>
      <c r="X609" s="91"/>
      <c r="Y609" s="91"/>
      <c r="Z609" s="91"/>
      <c r="AA609" s="91"/>
      <c r="AB609" s="116"/>
    </row>
    <row r="610">
      <c r="L610" s="91"/>
      <c r="M610" s="91"/>
      <c r="N610" s="91"/>
      <c r="O610" s="91"/>
      <c r="P610" s="91"/>
      <c r="Q610" s="91"/>
      <c r="R610" s="91"/>
      <c r="S610" s="91"/>
      <c r="T610" s="91"/>
      <c r="U610" s="91"/>
      <c r="V610" s="91"/>
      <c r="W610" s="91"/>
      <c r="X610" s="91"/>
      <c r="Y610" s="91"/>
      <c r="Z610" s="91"/>
      <c r="AA610" s="91"/>
      <c r="AB610" s="116"/>
    </row>
    <row r="611">
      <c r="L611" s="91"/>
      <c r="M611" s="91"/>
      <c r="N611" s="91"/>
      <c r="O611" s="91"/>
      <c r="P611" s="91"/>
      <c r="Q611" s="91"/>
      <c r="R611" s="91"/>
      <c r="S611" s="91"/>
      <c r="T611" s="91"/>
      <c r="U611" s="91"/>
      <c r="V611" s="91"/>
      <c r="W611" s="91"/>
      <c r="X611" s="91"/>
      <c r="Y611" s="91"/>
      <c r="Z611" s="91"/>
      <c r="AA611" s="91"/>
      <c r="AB611" s="116"/>
    </row>
    <row r="612">
      <c r="L612" s="91"/>
      <c r="M612" s="91"/>
      <c r="N612" s="91"/>
      <c r="O612" s="91"/>
      <c r="P612" s="91"/>
      <c r="Q612" s="91"/>
      <c r="R612" s="91"/>
      <c r="S612" s="91"/>
      <c r="T612" s="91"/>
      <c r="U612" s="91"/>
      <c r="V612" s="91"/>
      <c r="W612" s="91"/>
      <c r="X612" s="91"/>
      <c r="Y612" s="91"/>
      <c r="Z612" s="91"/>
      <c r="AA612" s="91"/>
      <c r="AB612" s="116"/>
    </row>
    <row r="613">
      <c r="L613" s="91"/>
      <c r="M613" s="91"/>
      <c r="N613" s="91"/>
      <c r="O613" s="91"/>
      <c r="P613" s="91"/>
      <c r="Q613" s="91"/>
      <c r="R613" s="91"/>
      <c r="S613" s="91"/>
      <c r="T613" s="91"/>
      <c r="U613" s="91"/>
      <c r="V613" s="91"/>
      <c r="W613" s="91"/>
      <c r="X613" s="91"/>
      <c r="Y613" s="91"/>
      <c r="Z613" s="91"/>
      <c r="AA613" s="91"/>
      <c r="AB613" s="116"/>
    </row>
    <row r="614">
      <c r="L614" s="91"/>
      <c r="M614" s="91"/>
      <c r="N614" s="91"/>
      <c r="O614" s="91"/>
      <c r="P614" s="91"/>
      <c r="Q614" s="91"/>
      <c r="R614" s="91"/>
      <c r="S614" s="91"/>
      <c r="T614" s="91"/>
      <c r="U614" s="91"/>
      <c r="V614" s="91"/>
      <c r="W614" s="91"/>
      <c r="X614" s="91"/>
      <c r="Y614" s="91"/>
      <c r="Z614" s="91"/>
      <c r="AA614" s="91"/>
      <c r="AB614" s="116"/>
    </row>
    <row r="615">
      <c r="L615" s="91"/>
      <c r="M615" s="91"/>
      <c r="N615" s="91"/>
      <c r="O615" s="91"/>
      <c r="P615" s="91"/>
      <c r="Q615" s="91"/>
      <c r="R615" s="91"/>
      <c r="S615" s="91"/>
      <c r="T615" s="91"/>
      <c r="U615" s="91"/>
      <c r="V615" s="91"/>
      <c r="W615" s="91"/>
      <c r="X615" s="91"/>
      <c r="Y615" s="91"/>
      <c r="Z615" s="91"/>
      <c r="AA615" s="91"/>
      <c r="AB615" s="116"/>
    </row>
    <row r="616">
      <c r="L616" s="91"/>
      <c r="M616" s="91"/>
      <c r="N616" s="91"/>
      <c r="O616" s="91"/>
      <c r="P616" s="91"/>
      <c r="Q616" s="91"/>
      <c r="R616" s="91"/>
      <c r="S616" s="91"/>
      <c r="T616" s="91"/>
      <c r="U616" s="91"/>
      <c r="V616" s="91"/>
      <c r="W616" s="91"/>
      <c r="X616" s="91"/>
      <c r="Y616" s="91"/>
      <c r="Z616" s="91"/>
      <c r="AA616" s="91"/>
      <c r="AB616" s="116"/>
    </row>
    <row r="617">
      <c r="L617" s="91"/>
      <c r="M617" s="91"/>
      <c r="N617" s="91"/>
      <c r="O617" s="91"/>
      <c r="P617" s="91"/>
      <c r="Q617" s="91"/>
      <c r="R617" s="91"/>
      <c r="S617" s="91"/>
      <c r="T617" s="91"/>
      <c r="U617" s="91"/>
      <c r="V617" s="91"/>
      <c r="W617" s="91"/>
      <c r="X617" s="91"/>
      <c r="Y617" s="91"/>
      <c r="Z617" s="91"/>
      <c r="AA617" s="91"/>
      <c r="AB617" s="116"/>
    </row>
    <row r="618">
      <c r="L618" s="91"/>
      <c r="M618" s="91"/>
      <c r="N618" s="91"/>
      <c r="O618" s="91"/>
      <c r="P618" s="91"/>
      <c r="Q618" s="91"/>
      <c r="R618" s="91"/>
      <c r="S618" s="91"/>
      <c r="T618" s="91"/>
      <c r="U618" s="91"/>
      <c r="V618" s="91"/>
      <c r="W618" s="91"/>
      <c r="X618" s="91"/>
      <c r="Y618" s="91"/>
      <c r="Z618" s="91"/>
      <c r="AA618" s="91"/>
      <c r="AB618" s="116"/>
    </row>
    <row r="619">
      <c r="L619" s="91"/>
      <c r="M619" s="91"/>
      <c r="N619" s="91"/>
      <c r="O619" s="91"/>
      <c r="P619" s="91"/>
      <c r="Q619" s="91"/>
      <c r="R619" s="91"/>
      <c r="S619" s="91"/>
      <c r="T619" s="91"/>
      <c r="U619" s="91"/>
      <c r="V619" s="91"/>
      <c r="W619" s="91"/>
      <c r="X619" s="91"/>
      <c r="Y619" s="91"/>
      <c r="Z619" s="91"/>
      <c r="AA619" s="91"/>
      <c r="AB619" s="116"/>
    </row>
    <row r="620">
      <c r="L620" s="91"/>
      <c r="M620" s="91"/>
      <c r="N620" s="91"/>
      <c r="O620" s="91"/>
      <c r="P620" s="91"/>
      <c r="Q620" s="91"/>
      <c r="R620" s="91"/>
      <c r="S620" s="91"/>
      <c r="T620" s="91"/>
      <c r="U620" s="91"/>
      <c r="V620" s="91"/>
      <c r="W620" s="91"/>
      <c r="X620" s="91"/>
      <c r="Y620" s="91"/>
      <c r="Z620" s="91"/>
      <c r="AA620" s="91"/>
      <c r="AB620" s="116"/>
    </row>
    <row r="621">
      <c r="L621" s="91"/>
      <c r="M621" s="91"/>
      <c r="N621" s="91"/>
      <c r="O621" s="91"/>
      <c r="P621" s="91"/>
      <c r="Q621" s="91"/>
      <c r="R621" s="91"/>
      <c r="S621" s="91"/>
      <c r="T621" s="91"/>
      <c r="U621" s="91"/>
      <c r="V621" s="91"/>
      <c r="W621" s="91"/>
      <c r="X621" s="91"/>
      <c r="Y621" s="91"/>
      <c r="Z621" s="91"/>
      <c r="AA621" s="91"/>
      <c r="AB621" s="116"/>
    </row>
    <row r="622">
      <c r="L622" s="91"/>
      <c r="M622" s="91"/>
      <c r="N622" s="91"/>
      <c r="O622" s="91"/>
      <c r="P622" s="91"/>
      <c r="Q622" s="91"/>
      <c r="R622" s="91"/>
      <c r="S622" s="91"/>
      <c r="T622" s="91"/>
      <c r="U622" s="91"/>
      <c r="V622" s="91"/>
      <c r="W622" s="91"/>
      <c r="X622" s="91"/>
      <c r="Y622" s="91"/>
      <c r="Z622" s="91"/>
      <c r="AA622" s="91"/>
      <c r="AB622" s="116"/>
    </row>
    <row r="623">
      <c r="L623" s="91"/>
      <c r="M623" s="91"/>
      <c r="N623" s="91"/>
      <c r="O623" s="91"/>
      <c r="P623" s="91"/>
      <c r="Q623" s="91"/>
      <c r="R623" s="91"/>
      <c r="S623" s="91"/>
      <c r="T623" s="91"/>
      <c r="U623" s="91"/>
      <c r="V623" s="91"/>
      <c r="W623" s="91"/>
      <c r="X623" s="91"/>
      <c r="Y623" s="91"/>
      <c r="Z623" s="91"/>
      <c r="AA623" s="91"/>
      <c r="AB623" s="116"/>
    </row>
    <row r="624">
      <c r="L624" s="91"/>
      <c r="M624" s="91"/>
      <c r="N624" s="91"/>
      <c r="O624" s="91"/>
      <c r="P624" s="91"/>
      <c r="Q624" s="91"/>
      <c r="R624" s="91"/>
      <c r="S624" s="91"/>
      <c r="T624" s="91"/>
      <c r="U624" s="91"/>
      <c r="V624" s="91"/>
      <c r="W624" s="91"/>
      <c r="X624" s="91"/>
      <c r="Y624" s="91"/>
      <c r="Z624" s="91"/>
      <c r="AA624" s="91"/>
      <c r="AB624" s="116"/>
    </row>
    <row r="625">
      <c r="L625" s="91"/>
      <c r="M625" s="91"/>
      <c r="N625" s="91"/>
      <c r="O625" s="91"/>
      <c r="P625" s="91"/>
      <c r="Q625" s="91"/>
      <c r="R625" s="91"/>
      <c r="S625" s="91"/>
      <c r="T625" s="91"/>
      <c r="U625" s="91"/>
      <c r="V625" s="91"/>
      <c r="W625" s="91"/>
      <c r="X625" s="91"/>
      <c r="Y625" s="91"/>
      <c r="Z625" s="91"/>
      <c r="AA625" s="91"/>
      <c r="AB625" s="116"/>
    </row>
    <row r="626">
      <c r="L626" s="91"/>
      <c r="M626" s="91"/>
      <c r="N626" s="91"/>
      <c r="O626" s="91"/>
      <c r="P626" s="91"/>
      <c r="Q626" s="91"/>
      <c r="R626" s="91"/>
      <c r="S626" s="91"/>
      <c r="T626" s="91"/>
      <c r="U626" s="91"/>
      <c r="V626" s="91"/>
      <c r="W626" s="91"/>
      <c r="X626" s="91"/>
      <c r="Y626" s="91"/>
      <c r="Z626" s="91"/>
      <c r="AA626" s="91"/>
      <c r="AB626" s="116"/>
    </row>
    <row r="627">
      <c r="L627" s="91"/>
      <c r="M627" s="91"/>
      <c r="N627" s="91"/>
      <c r="O627" s="91"/>
      <c r="P627" s="91"/>
      <c r="Q627" s="91"/>
      <c r="R627" s="91"/>
      <c r="S627" s="91"/>
      <c r="T627" s="91"/>
      <c r="U627" s="91"/>
      <c r="V627" s="91"/>
      <c r="W627" s="91"/>
      <c r="X627" s="91"/>
      <c r="Y627" s="91"/>
      <c r="Z627" s="91"/>
      <c r="AA627" s="91"/>
      <c r="AB627" s="116"/>
    </row>
    <row r="628">
      <c r="L628" s="91"/>
      <c r="M628" s="91"/>
      <c r="N628" s="91"/>
      <c r="O628" s="91"/>
      <c r="P628" s="91"/>
      <c r="Q628" s="91"/>
      <c r="R628" s="91"/>
      <c r="S628" s="91"/>
      <c r="T628" s="91"/>
      <c r="U628" s="91"/>
      <c r="V628" s="91"/>
      <c r="W628" s="91"/>
      <c r="X628" s="91"/>
      <c r="Y628" s="91"/>
      <c r="Z628" s="91"/>
      <c r="AA628" s="91"/>
      <c r="AB628" s="116"/>
    </row>
    <row r="629">
      <c r="L629" s="91"/>
      <c r="M629" s="91"/>
      <c r="N629" s="91"/>
      <c r="O629" s="91"/>
      <c r="P629" s="91"/>
      <c r="Q629" s="91"/>
      <c r="R629" s="91"/>
      <c r="S629" s="91"/>
      <c r="T629" s="91"/>
      <c r="U629" s="91"/>
      <c r="V629" s="91"/>
      <c r="W629" s="91"/>
      <c r="X629" s="91"/>
      <c r="Y629" s="91"/>
      <c r="Z629" s="91"/>
      <c r="AA629" s="91"/>
      <c r="AB629" s="116"/>
    </row>
    <row r="630">
      <c r="L630" s="91"/>
      <c r="M630" s="91"/>
      <c r="N630" s="91"/>
      <c r="O630" s="91"/>
      <c r="P630" s="91"/>
      <c r="Q630" s="91"/>
      <c r="R630" s="91"/>
      <c r="S630" s="91"/>
      <c r="T630" s="91"/>
      <c r="U630" s="91"/>
      <c r="V630" s="91"/>
      <c r="W630" s="91"/>
      <c r="X630" s="91"/>
      <c r="Y630" s="91"/>
      <c r="Z630" s="91"/>
      <c r="AA630" s="91"/>
      <c r="AB630" s="116"/>
    </row>
    <row r="631">
      <c r="L631" s="91"/>
      <c r="M631" s="91"/>
      <c r="N631" s="91"/>
      <c r="O631" s="91"/>
      <c r="P631" s="91"/>
      <c r="Q631" s="91"/>
      <c r="R631" s="91"/>
      <c r="S631" s="91"/>
      <c r="T631" s="91"/>
      <c r="U631" s="91"/>
      <c r="V631" s="91"/>
      <c r="W631" s="91"/>
      <c r="X631" s="91"/>
      <c r="Y631" s="91"/>
      <c r="Z631" s="91"/>
      <c r="AA631" s="91"/>
      <c r="AB631" s="116"/>
    </row>
    <row r="632">
      <c r="L632" s="91"/>
      <c r="M632" s="91"/>
      <c r="N632" s="91"/>
      <c r="O632" s="91"/>
      <c r="P632" s="91"/>
      <c r="Q632" s="91"/>
      <c r="R632" s="91"/>
      <c r="S632" s="91"/>
      <c r="T632" s="91"/>
      <c r="U632" s="91"/>
      <c r="V632" s="91"/>
      <c r="W632" s="91"/>
      <c r="X632" s="91"/>
      <c r="Y632" s="91"/>
      <c r="Z632" s="91"/>
      <c r="AA632" s="91"/>
      <c r="AB632" s="116"/>
    </row>
    <row r="633">
      <c r="L633" s="91"/>
      <c r="M633" s="91"/>
      <c r="N633" s="91"/>
      <c r="O633" s="91"/>
      <c r="P633" s="91"/>
      <c r="Q633" s="91"/>
      <c r="R633" s="91"/>
      <c r="S633" s="91"/>
      <c r="T633" s="91"/>
      <c r="U633" s="91"/>
      <c r="V633" s="91"/>
      <c r="W633" s="91"/>
      <c r="X633" s="91"/>
      <c r="Y633" s="91"/>
      <c r="Z633" s="91"/>
      <c r="AA633" s="91"/>
      <c r="AB633" s="116"/>
    </row>
    <row r="634">
      <c r="L634" s="91"/>
      <c r="M634" s="91"/>
      <c r="N634" s="91"/>
      <c r="O634" s="91"/>
      <c r="P634" s="91"/>
      <c r="Q634" s="91"/>
      <c r="R634" s="91"/>
      <c r="S634" s="91"/>
      <c r="T634" s="91"/>
      <c r="U634" s="91"/>
      <c r="V634" s="91"/>
      <c r="W634" s="91"/>
      <c r="X634" s="91"/>
      <c r="Y634" s="91"/>
      <c r="Z634" s="91"/>
      <c r="AA634" s="91"/>
      <c r="AB634" s="116"/>
    </row>
    <row r="635">
      <c r="L635" s="91"/>
      <c r="M635" s="91"/>
      <c r="N635" s="91"/>
      <c r="O635" s="91"/>
      <c r="P635" s="91"/>
      <c r="Q635" s="91"/>
      <c r="R635" s="91"/>
      <c r="S635" s="91"/>
      <c r="T635" s="91"/>
      <c r="U635" s="91"/>
      <c r="V635" s="91"/>
      <c r="W635" s="91"/>
      <c r="X635" s="91"/>
      <c r="Y635" s="91"/>
      <c r="Z635" s="91"/>
      <c r="AA635" s="91"/>
      <c r="AB635" s="116"/>
    </row>
    <row r="636">
      <c r="L636" s="91"/>
      <c r="M636" s="91"/>
      <c r="N636" s="91"/>
      <c r="O636" s="91"/>
      <c r="P636" s="91"/>
      <c r="Q636" s="91"/>
      <c r="R636" s="91"/>
      <c r="S636" s="91"/>
      <c r="T636" s="91"/>
      <c r="U636" s="91"/>
      <c r="V636" s="91"/>
      <c r="W636" s="91"/>
      <c r="X636" s="91"/>
      <c r="Y636" s="91"/>
      <c r="Z636" s="91"/>
      <c r="AA636" s="91"/>
      <c r="AB636" s="116"/>
    </row>
    <row r="637">
      <c r="L637" s="91"/>
      <c r="M637" s="91"/>
      <c r="N637" s="91"/>
      <c r="O637" s="91"/>
      <c r="P637" s="91"/>
      <c r="Q637" s="91"/>
      <c r="R637" s="91"/>
      <c r="S637" s="91"/>
      <c r="T637" s="91"/>
      <c r="U637" s="91"/>
      <c r="V637" s="91"/>
      <c r="W637" s="91"/>
      <c r="X637" s="91"/>
      <c r="Y637" s="91"/>
      <c r="Z637" s="91"/>
      <c r="AA637" s="91"/>
      <c r="AB637" s="116"/>
    </row>
    <row r="638">
      <c r="L638" s="91"/>
      <c r="M638" s="91"/>
      <c r="N638" s="91"/>
      <c r="O638" s="91"/>
      <c r="P638" s="91"/>
      <c r="Q638" s="91"/>
      <c r="R638" s="91"/>
      <c r="S638" s="91"/>
      <c r="T638" s="91"/>
      <c r="U638" s="91"/>
      <c r="V638" s="91"/>
      <c r="W638" s="91"/>
      <c r="X638" s="91"/>
      <c r="Y638" s="91"/>
      <c r="Z638" s="91"/>
      <c r="AA638" s="91"/>
      <c r="AB638" s="116"/>
    </row>
    <row r="639">
      <c r="L639" s="91"/>
      <c r="M639" s="91"/>
      <c r="N639" s="91"/>
      <c r="O639" s="91"/>
      <c r="P639" s="91"/>
      <c r="Q639" s="91"/>
      <c r="R639" s="91"/>
      <c r="S639" s="91"/>
      <c r="T639" s="91"/>
      <c r="U639" s="91"/>
      <c r="V639" s="91"/>
      <c r="W639" s="91"/>
      <c r="X639" s="91"/>
      <c r="Y639" s="91"/>
      <c r="Z639" s="91"/>
      <c r="AA639" s="91"/>
      <c r="AB639" s="116"/>
    </row>
    <row r="640">
      <c r="L640" s="91"/>
      <c r="M640" s="91"/>
      <c r="N640" s="91"/>
      <c r="O640" s="91"/>
      <c r="P640" s="91"/>
      <c r="Q640" s="91"/>
      <c r="R640" s="91"/>
      <c r="S640" s="91"/>
      <c r="T640" s="91"/>
      <c r="U640" s="91"/>
      <c r="V640" s="91"/>
      <c r="W640" s="91"/>
      <c r="X640" s="91"/>
      <c r="Y640" s="91"/>
      <c r="Z640" s="91"/>
      <c r="AA640" s="91"/>
      <c r="AB640" s="116"/>
    </row>
    <row r="641">
      <c r="L641" s="91"/>
      <c r="M641" s="91"/>
      <c r="N641" s="91"/>
      <c r="O641" s="91"/>
      <c r="P641" s="91"/>
      <c r="Q641" s="91"/>
      <c r="R641" s="91"/>
      <c r="S641" s="91"/>
      <c r="T641" s="91"/>
      <c r="U641" s="91"/>
      <c r="V641" s="91"/>
      <c r="W641" s="91"/>
      <c r="X641" s="91"/>
      <c r="Y641" s="91"/>
      <c r="Z641" s="91"/>
      <c r="AA641" s="91"/>
      <c r="AB641" s="116"/>
    </row>
    <row r="642">
      <c r="L642" s="91"/>
      <c r="M642" s="91"/>
      <c r="N642" s="91"/>
      <c r="O642" s="91"/>
      <c r="P642" s="91"/>
      <c r="Q642" s="91"/>
      <c r="R642" s="91"/>
      <c r="S642" s="91"/>
      <c r="T642" s="91"/>
      <c r="U642" s="91"/>
      <c r="V642" s="91"/>
      <c r="W642" s="91"/>
      <c r="X642" s="91"/>
      <c r="Y642" s="91"/>
      <c r="Z642" s="91"/>
      <c r="AA642" s="91"/>
      <c r="AB642" s="116"/>
    </row>
    <row r="643">
      <c r="L643" s="91"/>
      <c r="M643" s="91"/>
      <c r="N643" s="91"/>
      <c r="O643" s="91"/>
      <c r="P643" s="91"/>
      <c r="Q643" s="91"/>
      <c r="R643" s="91"/>
      <c r="S643" s="91"/>
      <c r="T643" s="91"/>
      <c r="U643" s="91"/>
      <c r="V643" s="91"/>
      <c r="W643" s="91"/>
      <c r="X643" s="91"/>
      <c r="Y643" s="91"/>
      <c r="Z643" s="91"/>
      <c r="AA643" s="91"/>
      <c r="AB643" s="116"/>
    </row>
    <row r="644">
      <c r="L644" s="91"/>
      <c r="M644" s="91"/>
      <c r="N644" s="91"/>
      <c r="O644" s="91"/>
      <c r="P644" s="91"/>
      <c r="Q644" s="91"/>
      <c r="R644" s="91"/>
      <c r="S644" s="91"/>
      <c r="T644" s="91"/>
      <c r="U644" s="91"/>
      <c r="V644" s="91"/>
      <c r="W644" s="91"/>
      <c r="X644" s="91"/>
      <c r="Y644" s="91"/>
      <c r="Z644" s="91"/>
      <c r="AA644" s="91"/>
      <c r="AB644" s="116"/>
    </row>
    <row r="645">
      <c r="L645" s="91"/>
      <c r="M645" s="91"/>
      <c r="N645" s="91"/>
      <c r="O645" s="91"/>
      <c r="P645" s="91"/>
      <c r="Q645" s="91"/>
      <c r="R645" s="91"/>
      <c r="S645" s="91"/>
      <c r="T645" s="91"/>
      <c r="U645" s="91"/>
      <c r="V645" s="91"/>
      <c r="W645" s="91"/>
      <c r="X645" s="91"/>
      <c r="Y645" s="91"/>
      <c r="Z645" s="91"/>
      <c r="AA645" s="91"/>
      <c r="AB645" s="116"/>
    </row>
    <row r="646">
      <c r="L646" s="91"/>
      <c r="M646" s="91"/>
      <c r="N646" s="91"/>
      <c r="O646" s="91"/>
      <c r="P646" s="91"/>
      <c r="Q646" s="91"/>
      <c r="R646" s="91"/>
      <c r="S646" s="91"/>
      <c r="T646" s="91"/>
      <c r="U646" s="91"/>
      <c r="V646" s="91"/>
      <c r="W646" s="91"/>
      <c r="X646" s="91"/>
      <c r="Y646" s="91"/>
      <c r="Z646" s="91"/>
      <c r="AA646" s="91"/>
      <c r="AB646" s="116"/>
    </row>
    <row r="647">
      <c r="L647" s="91"/>
      <c r="M647" s="91"/>
      <c r="N647" s="91"/>
      <c r="O647" s="91"/>
      <c r="P647" s="91"/>
      <c r="Q647" s="91"/>
      <c r="R647" s="91"/>
      <c r="S647" s="91"/>
      <c r="T647" s="91"/>
      <c r="U647" s="91"/>
      <c r="V647" s="91"/>
      <c r="W647" s="91"/>
      <c r="X647" s="91"/>
      <c r="Y647" s="91"/>
      <c r="Z647" s="91"/>
      <c r="AA647" s="91"/>
      <c r="AB647" s="116"/>
    </row>
    <row r="648">
      <c r="L648" s="91"/>
      <c r="M648" s="91"/>
      <c r="N648" s="91"/>
      <c r="O648" s="91"/>
      <c r="P648" s="91"/>
      <c r="Q648" s="91"/>
      <c r="R648" s="91"/>
      <c r="S648" s="91"/>
      <c r="T648" s="91"/>
      <c r="U648" s="91"/>
      <c r="V648" s="91"/>
      <c r="W648" s="91"/>
      <c r="X648" s="91"/>
      <c r="Y648" s="91"/>
      <c r="Z648" s="91"/>
      <c r="AA648" s="91"/>
      <c r="AB648" s="116"/>
    </row>
    <row r="649">
      <c r="L649" s="91"/>
      <c r="M649" s="91"/>
      <c r="N649" s="91"/>
      <c r="O649" s="91"/>
      <c r="P649" s="91"/>
      <c r="Q649" s="91"/>
      <c r="R649" s="91"/>
      <c r="S649" s="91"/>
      <c r="T649" s="91"/>
      <c r="U649" s="91"/>
      <c r="V649" s="91"/>
      <c r="W649" s="91"/>
      <c r="X649" s="91"/>
      <c r="Y649" s="91"/>
      <c r="Z649" s="91"/>
      <c r="AA649" s="91"/>
      <c r="AB649" s="116"/>
    </row>
    <row r="650">
      <c r="L650" s="91"/>
      <c r="M650" s="91"/>
      <c r="N650" s="91"/>
      <c r="O650" s="91"/>
      <c r="P650" s="91"/>
      <c r="Q650" s="91"/>
      <c r="R650" s="91"/>
      <c r="S650" s="91"/>
      <c r="T650" s="91"/>
      <c r="U650" s="91"/>
      <c r="V650" s="91"/>
      <c r="W650" s="91"/>
      <c r="X650" s="91"/>
      <c r="Y650" s="91"/>
      <c r="Z650" s="91"/>
      <c r="AA650" s="91"/>
      <c r="AB650" s="116"/>
    </row>
    <row r="651">
      <c r="L651" s="91"/>
      <c r="M651" s="91"/>
      <c r="N651" s="91"/>
      <c r="O651" s="91"/>
      <c r="P651" s="91"/>
      <c r="Q651" s="91"/>
      <c r="R651" s="91"/>
      <c r="S651" s="91"/>
      <c r="T651" s="91"/>
      <c r="U651" s="91"/>
      <c r="V651" s="91"/>
      <c r="W651" s="91"/>
      <c r="X651" s="91"/>
      <c r="Y651" s="91"/>
      <c r="Z651" s="91"/>
      <c r="AA651" s="91"/>
      <c r="AB651" s="116"/>
    </row>
    <row r="652">
      <c r="L652" s="91"/>
      <c r="M652" s="91"/>
      <c r="N652" s="91"/>
      <c r="O652" s="91"/>
      <c r="P652" s="91"/>
      <c r="Q652" s="91"/>
      <c r="R652" s="91"/>
      <c r="S652" s="91"/>
      <c r="T652" s="91"/>
      <c r="U652" s="91"/>
      <c r="V652" s="91"/>
      <c r="W652" s="91"/>
      <c r="X652" s="91"/>
      <c r="Y652" s="91"/>
      <c r="Z652" s="91"/>
      <c r="AA652" s="91"/>
      <c r="AB652" s="116"/>
    </row>
    <row r="653">
      <c r="L653" s="91"/>
      <c r="M653" s="91"/>
      <c r="N653" s="91"/>
      <c r="O653" s="91"/>
      <c r="P653" s="91"/>
      <c r="Q653" s="91"/>
      <c r="R653" s="91"/>
      <c r="S653" s="91"/>
      <c r="T653" s="91"/>
      <c r="U653" s="91"/>
      <c r="V653" s="91"/>
      <c r="W653" s="91"/>
      <c r="X653" s="91"/>
      <c r="Y653" s="91"/>
      <c r="Z653" s="91"/>
      <c r="AA653" s="91"/>
      <c r="AB653" s="116"/>
    </row>
    <row r="654">
      <c r="L654" s="91"/>
      <c r="M654" s="91"/>
      <c r="N654" s="91"/>
      <c r="O654" s="91"/>
      <c r="P654" s="91"/>
      <c r="Q654" s="91"/>
      <c r="R654" s="91"/>
      <c r="S654" s="91"/>
      <c r="T654" s="91"/>
      <c r="U654" s="91"/>
      <c r="V654" s="91"/>
      <c r="W654" s="91"/>
      <c r="X654" s="91"/>
      <c r="Y654" s="91"/>
      <c r="Z654" s="91"/>
      <c r="AA654" s="91"/>
      <c r="AB654" s="116"/>
    </row>
    <row r="655">
      <c r="L655" s="91"/>
      <c r="M655" s="91"/>
      <c r="N655" s="91"/>
      <c r="O655" s="91"/>
      <c r="P655" s="91"/>
      <c r="Q655" s="91"/>
      <c r="R655" s="91"/>
      <c r="S655" s="91"/>
      <c r="T655" s="91"/>
      <c r="U655" s="91"/>
      <c r="V655" s="91"/>
      <c r="W655" s="91"/>
      <c r="X655" s="91"/>
      <c r="Y655" s="91"/>
      <c r="Z655" s="91"/>
      <c r="AA655" s="91"/>
      <c r="AB655" s="116"/>
    </row>
    <row r="656">
      <c r="L656" s="91"/>
      <c r="M656" s="91"/>
      <c r="N656" s="91"/>
      <c r="O656" s="91"/>
      <c r="P656" s="91"/>
      <c r="Q656" s="91"/>
      <c r="R656" s="91"/>
      <c r="S656" s="91"/>
      <c r="T656" s="91"/>
      <c r="U656" s="91"/>
      <c r="V656" s="91"/>
      <c r="W656" s="91"/>
      <c r="X656" s="91"/>
      <c r="Y656" s="91"/>
      <c r="Z656" s="91"/>
      <c r="AA656" s="91"/>
      <c r="AB656" s="116"/>
    </row>
    <row r="657">
      <c r="L657" s="91"/>
      <c r="M657" s="91"/>
      <c r="N657" s="91"/>
      <c r="O657" s="91"/>
      <c r="P657" s="91"/>
      <c r="Q657" s="91"/>
      <c r="R657" s="91"/>
      <c r="S657" s="91"/>
      <c r="T657" s="91"/>
      <c r="U657" s="91"/>
      <c r="V657" s="91"/>
      <c r="W657" s="91"/>
      <c r="X657" s="91"/>
      <c r="Y657" s="91"/>
      <c r="Z657" s="91"/>
      <c r="AA657" s="91"/>
      <c r="AB657" s="116"/>
    </row>
    <row r="658">
      <c r="L658" s="91"/>
      <c r="M658" s="91"/>
      <c r="N658" s="91"/>
      <c r="O658" s="91"/>
      <c r="P658" s="91"/>
      <c r="Q658" s="91"/>
      <c r="R658" s="91"/>
      <c r="S658" s="91"/>
      <c r="T658" s="91"/>
      <c r="U658" s="91"/>
      <c r="V658" s="91"/>
      <c r="W658" s="91"/>
      <c r="X658" s="91"/>
      <c r="Y658" s="91"/>
      <c r="Z658" s="91"/>
      <c r="AA658" s="91"/>
      <c r="AB658" s="116"/>
    </row>
    <row r="659">
      <c r="L659" s="91"/>
      <c r="M659" s="91"/>
      <c r="N659" s="91"/>
      <c r="O659" s="91"/>
      <c r="P659" s="91"/>
      <c r="Q659" s="91"/>
      <c r="R659" s="91"/>
      <c r="S659" s="91"/>
      <c r="T659" s="91"/>
      <c r="U659" s="91"/>
      <c r="V659" s="91"/>
      <c r="W659" s="91"/>
      <c r="X659" s="91"/>
      <c r="Y659" s="91"/>
      <c r="Z659" s="91"/>
      <c r="AA659" s="91"/>
      <c r="AB659" s="116"/>
    </row>
    <row r="660">
      <c r="L660" s="91"/>
      <c r="M660" s="91"/>
      <c r="N660" s="91"/>
      <c r="O660" s="91"/>
      <c r="P660" s="91"/>
      <c r="Q660" s="91"/>
      <c r="R660" s="91"/>
      <c r="S660" s="91"/>
      <c r="T660" s="91"/>
      <c r="U660" s="91"/>
      <c r="V660" s="91"/>
      <c r="W660" s="91"/>
      <c r="X660" s="91"/>
      <c r="Y660" s="91"/>
      <c r="Z660" s="91"/>
      <c r="AA660" s="91"/>
      <c r="AB660" s="116"/>
    </row>
    <row r="661">
      <c r="L661" s="91"/>
      <c r="M661" s="91"/>
      <c r="N661" s="91"/>
      <c r="O661" s="91"/>
      <c r="P661" s="91"/>
      <c r="Q661" s="91"/>
      <c r="R661" s="91"/>
      <c r="S661" s="91"/>
      <c r="T661" s="91"/>
      <c r="U661" s="91"/>
      <c r="V661" s="91"/>
      <c r="W661" s="91"/>
      <c r="X661" s="91"/>
      <c r="Y661" s="91"/>
      <c r="Z661" s="91"/>
      <c r="AA661" s="91"/>
      <c r="AB661" s="116"/>
    </row>
    <row r="662">
      <c r="L662" s="91"/>
      <c r="M662" s="91"/>
      <c r="N662" s="91"/>
      <c r="O662" s="91"/>
      <c r="P662" s="91"/>
      <c r="Q662" s="91"/>
      <c r="R662" s="91"/>
      <c r="S662" s="91"/>
      <c r="T662" s="91"/>
      <c r="U662" s="91"/>
      <c r="V662" s="91"/>
      <c r="W662" s="91"/>
      <c r="X662" s="91"/>
      <c r="Y662" s="91"/>
      <c r="Z662" s="91"/>
      <c r="AA662" s="91"/>
      <c r="AB662" s="116"/>
    </row>
    <row r="663">
      <c r="L663" s="91"/>
      <c r="M663" s="91"/>
      <c r="N663" s="91"/>
      <c r="O663" s="91"/>
      <c r="P663" s="91"/>
      <c r="Q663" s="91"/>
      <c r="R663" s="91"/>
      <c r="S663" s="91"/>
      <c r="T663" s="91"/>
      <c r="U663" s="91"/>
      <c r="V663" s="91"/>
      <c r="W663" s="91"/>
      <c r="X663" s="91"/>
      <c r="Y663" s="91"/>
      <c r="Z663" s="91"/>
      <c r="AA663" s="91"/>
      <c r="AB663" s="116"/>
    </row>
    <row r="664">
      <c r="L664" s="91"/>
      <c r="M664" s="91"/>
      <c r="N664" s="91"/>
      <c r="O664" s="91"/>
      <c r="P664" s="91"/>
      <c r="Q664" s="91"/>
      <c r="R664" s="91"/>
      <c r="S664" s="91"/>
      <c r="T664" s="91"/>
      <c r="U664" s="91"/>
      <c r="V664" s="91"/>
      <c r="W664" s="91"/>
      <c r="X664" s="91"/>
      <c r="Y664" s="91"/>
      <c r="Z664" s="91"/>
      <c r="AA664" s="91"/>
      <c r="AB664" s="116"/>
    </row>
    <row r="665">
      <c r="L665" s="91"/>
      <c r="M665" s="91"/>
      <c r="N665" s="91"/>
      <c r="O665" s="91"/>
      <c r="P665" s="91"/>
      <c r="Q665" s="91"/>
      <c r="R665" s="91"/>
      <c r="S665" s="91"/>
      <c r="T665" s="91"/>
      <c r="U665" s="91"/>
      <c r="V665" s="91"/>
      <c r="W665" s="91"/>
      <c r="X665" s="91"/>
      <c r="Y665" s="91"/>
      <c r="Z665" s="91"/>
      <c r="AA665" s="91"/>
      <c r="AB665" s="116"/>
    </row>
    <row r="666">
      <c r="L666" s="91"/>
      <c r="M666" s="91"/>
      <c r="N666" s="91"/>
      <c r="O666" s="91"/>
      <c r="P666" s="91"/>
      <c r="Q666" s="91"/>
      <c r="R666" s="91"/>
      <c r="S666" s="91"/>
      <c r="T666" s="91"/>
      <c r="U666" s="91"/>
      <c r="V666" s="91"/>
      <c r="W666" s="91"/>
      <c r="X666" s="91"/>
      <c r="Y666" s="91"/>
      <c r="Z666" s="91"/>
      <c r="AA666" s="91"/>
      <c r="AB666" s="116"/>
    </row>
    <row r="667">
      <c r="L667" s="91"/>
      <c r="M667" s="91"/>
      <c r="N667" s="91"/>
      <c r="O667" s="91"/>
      <c r="P667" s="91"/>
      <c r="Q667" s="91"/>
      <c r="R667" s="91"/>
      <c r="S667" s="91"/>
      <c r="T667" s="91"/>
      <c r="U667" s="91"/>
      <c r="V667" s="91"/>
      <c r="W667" s="91"/>
      <c r="X667" s="91"/>
      <c r="Y667" s="91"/>
      <c r="Z667" s="91"/>
      <c r="AA667" s="91"/>
      <c r="AB667" s="116"/>
    </row>
    <row r="668">
      <c r="L668" s="91"/>
      <c r="M668" s="91"/>
      <c r="N668" s="91"/>
      <c r="O668" s="91"/>
      <c r="P668" s="91"/>
      <c r="Q668" s="91"/>
      <c r="R668" s="91"/>
      <c r="S668" s="91"/>
      <c r="T668" s="91"/>
      <c r="U668" s="91"/>
      <c r="V668" s="91"/>
      <c r="W668" s="91"/>
      <c r="X668" s="91"/>
      <c r="Y668" s="91"/>
      <c r="Z668" s="91"/>
      <c r="AA668" s="91"/>
      <c r="AB668" s="116"/>
    </row>
    <row r="669">
      <c r="L669" s="91"/>
      <c r="M669" s="91"/>
      <c r="N669" s="91"/>
      <c r="O669" s="91"/>
      <c r="P669" s="91"/>
      <c r="Q669" s="91"/>
      <c r="R669" s="91"/>
      <c r="S669" s="91"/>
      <c r="T669" s="91"/>
      <c r="U669" s="91"/>
      <c r="V669" s="91"/>
      <c r="W669" s="91"/>
      <c r="X669" s="91"/>
      <c r="Y669" s="91"/>
      <c r="Z669" s="91"/>
      <c r="AA669" s="91"/>
      <c r="AB669" s="116"/>
    </row>
    <row r="670">
      <c r="L670" s="91"/>
      <c r="M670" s="91"/>
      <c r="N670" s="91"/>
      <c r="O670" s="91"/>
      <c r="P670" s="91"/>
      <c r="Q670" s="91"/>
      <c r="R670" s="91"/>
      <c r="S670" s="91"/>
      <c r="T670" s="91"/>
      <c r="U670" s="91"/>
      <c r="V670" s="91"/>
      <c r="W670" s="91"/>
      <c r="X670" s="91"/>
      <c r="Y670" s="91"/>
      <c r="Z670" s="91"/>
      <c r="AA670" s="91"/>
      <c r="AB670" s="116"/>
    </row>
    <row r="671">
      <c r="L671" s="91"/>
      <c r="M671" s="91"/>
      <c r="N671" s="91"/>
      <c r="O671" s="91"/>
      <c r="P671" s="91"/>
      <c r="Q671" s="91"/>
      <c r="R671" s="91"/>
      <c r="S671" s="91"/>
      <c r="T671" s="91"/>
      <c r="U671" s="91"/>
      <c r="V671" s="91"/>
      <c r="W671" s="91"/>
      <c r="X671" s="91"/>
      <c r="Y671" s="91"/>
      <c r="Z671" s="91"/>
      <c r="AA671" s="91"/>
      <c r="AB671" s="116"/>
    </row>
    <row r="672">
      <c r="L672" s="91"/>
      <c r="M672" s="91"/>
      <c r="N672" s="91"/>
      <c r="O672" s="91"/>
      <c r="P672" s="91"/>
      <c r="Q672" s="91"/>
      <c r="R672" s="91"/>
      <c r="S672" s="91"/>
      <c r="T672" s="91"/>
      <c r="U672" s="91"/>
      <c r="V672" s="91"/>
      <c r="W672" s="91"/>
      <c r="X672" s="91"/>
      <c r="Y672" s="91"/>
      <c r="Z672" s="91"/>
      <c r="AA672" s="91"/>
      <c r="AB672" s="116"/>
    </row>
    <row r="673">
      <c r="L673" s="91"/>
      <c r="M673" s="91"/>
      <c r="N673" s="91"/>
      <c r="O673" s="91"/>
      <c r="P673" s="91"/>
      <c r="Q673" s="91"/>
      <c r="R673" s="91"/>
      <c r="S673" s="91"/>
      <c r="T673" s="91"/>
      <c r="U673" s="91"/>
      <c r="V673" s="91"/>
      <c r="W673" s="91"/>
      <c r="X673" s="91"/>
      <c r="Y673" s="91"/>
      <c r="Z673" s="91"/>
      <c r="AA673" s="91"/>
      <c r="AB673" s="116"/>
    </row>
    <row r="674">
      <c r="L674" s="91"/>
      <c r="M674" s="91"/>
      <c r="N674" s="91"/>
      <c r="O674" s="91"/>
      <c r="P674" s="91"/>
      <c r="Q674" s="91"/>
      <c r="R674" s="91"/>
      <c r="S674" s="91"/>
      <c r="T674" s="91"/>
      <c r="U674" s="91"/>
      <c r="V674" s="91"/>
      <c r="W674" s="91"/>
      <c r="X674" s="91"/>
      <c r="Y674" s="91"/>
      <c r="Z674" s="91"/>
      <c r="AA674" s="91"/>
      <c r="AB674" s="116"/>
    </row>
    <row r="675">
      <c r="L675" s="91"/>
      <c r="M675" s="91"/>
      <c r="N675" s="91"/>
      <c r="O675" s="91"/>
      <c r="P675" s="91"/>
      <c r="Q675" s="91"/>
      <c r="R675" s="91"/>
      <c r="S675" s="91"/>
      <c r="T675" s="91"/>
      <c r="U675" s="91"/>
      <c r="V675" s="91"/>
      <c r="W675" s="91"/>
      <c r="X675" s="91"/>
      <c r="Y675" s="91"/>
      <c r="Z675" s="91"/>
      <c r="AA675" s="91"/>
      <c r="AB675" s="116"/>
    </row>
    <row r="676">
      <c r="L676" s="91"/>
      <c r="M676" s="91"/>
      <c r="N676" s="91"/>
      <c r="O676" s="91"/>
      <c r="P676" s="91"/>
      <c r="Q676" s="91"/>
      <c r="R676" s="91"/>
      <c r="S676" s="91"/>
      <c r="T676" s="91"/>
      <c r="U676" s="91"/>
      <c r="V676" s="91"/>
      <c r="W676" s="91"/>
      <c r="X676" s="91"/>
      <c r="Y676" s="91"/>
      <c r="Z676" s="91"/>
      <c r="AA676" s="91"/>
      <c r="AB676" s="116"/>
    </row>
    <row r="677">
      <c r="L677" s="91"/>
      <c r="M677" s="91"/>
      <c r="N677" s="91"/>
      <c r="O677" s="91"/>
      <c r="P677" s="91"/>
      <c r="Q677" s="91"/>
      <c r="R677" s="91"/>
      <c r="S677" s="91"/>
      <c r="T677" s="91"/>
      <c r="U677" s="91"/>
      <c r="V677" s="91"/>
      <c r="W677" s="91"/>
      <c r="X677" s="91"/>
      <c r="Y677" s="91"/>
      <c r="Z677" s="91"/>
      <c r="AA677" s="91"/>
      <c r="AB677" s="116"/>
    </row>
    <row r="678">
      <c r="L678" s="91"/>
      <c r="M678" s="91"/>
      <c r="N678" s="91"/>
      <c r="O678" s="91"/>
      <c r="P678" s="91"/>
      <c r="Q678" s="91"/>
      <c r="R678" s="91"/>
      <c r="S678" s="91"/>
      <c r="T678" s="91"/>
      <c r="U678" s="91"/>
      <c r="V678" s="91"/>
      <c r="W678" s="91"/>
      <c r="X678" s="91"/>
      <c r="Y678" s="91"/>
      <c r="Z678" s="91"/>
      <c r="AA678" s="91"/>
      <c r="AB678" s="116"/>
    </row>
    <row r="679">
      <c r="L679" s="91"/>
      <c r="M679" s="91"/>
      <c r="N679" s="91"/>
      <c r="O679" s="91"/>
      <c r="P679" s="91"/>
      <c r="Q679" s="91"/>
      <c r="R679" s="91"/>
      <c r="S679" s="91"/>
      <c r="T679" s="91"/>
      <c r="U679" s="91"/>
      <c r="V679" s="91"/>
      <c r="W679" s="91"/>
      <c r="X679" s="91"/>
      <c r="Y679" s="91"/>
      <c r="Z679" s="91"/>
      <c r="AA679" s="91"/>
      <c r="AB679" s="116"/>
    </row>
    <row r="680">
      <c r="L680" s="91"/>
      <c r="M680" s="91"/>
      <c r="N680" s="91"/>
      <c r="O680" s="91"/>
      <c r="P680" s="91"/>
      <c r="Q680" s="91"/>
      <c r="R680" s="91"/>
      <c r="S680" s="91"/>
      <c r="T680" s="91"/>
      <c r="U680" s="91"/>
      <c r="V680" s="91"/>
      <c r="W680" s="91"/>
      <c r="X680" s="91"/>
      <c r="Y680" s="91"/>
      <c r="Z680" s="91"/>
      <c r="AA680" s="91"/>
      <c r="AB680" s="116"/>
    </row>
    <row r="681">
      <c r="L681" s="91"/>
      <c r="M681" s="91"/>
      <c r="N681" s="91"/>
      <c r="O681" s="91"/>
      <c r="P681" s="91"/>
      <c r="Q681" s="91"/>
      <c r="R681" s="91"/>
      <c r="S681" s="91"/>
      <c r="T681" s="91"/>
      <c r="U681" s="91"/>
      <c r="V681" s="91"/>
      <c r="W681" s="91"/>
      <c r="X681" s="91"/>
      <c r="Y681" s="91"/>
      <c r="Z681" s="91"/>
      <c r="AA681" s="91"/>
      <c r="AB681" s="116"/>
    </row>
    <row r="682">
      <c r="L682" s="91"/>
      <c r="M682" s="91"/>
      <c r="N682" s="91"/>
      <c r="O682" s="91"/>
      <c r="P682" s="91"/>
      <c r="Q682" s="91"/>
      <c r="R682" s="91"/>
      <c r="S682" s="91"/>
      <c r="T682" s="91"/>
      <c r="U682" s="91"/>
      <c r="V682" s="91"/>
      <c r="W682" s="91"/>
      <c r="X682" s="91"/>
      <c r="Y682" s="91"/>
      <c r="Z682" s="91"/>
      <c r="AA682" s="91"/>
      <c r="AB682" s="116"/>
    </row>
    <row r="683">
      <c r="L683" s="91"/>
      <c r="M683" s="91"/>
      <c r="N683" s="91"/>
      <c r="O683" s="91"/>
      <c r="P683" s="91"/>
      <c r="Q683" s="91"/>
      <c r="R683" s="91"/>
      <c r="S683" s="91"/>
      <c r="T683" s="91"/>
      <c r="U683" s="91"/>
      <c r="V683" s="91"/>
      <c r="W683" s="91"/>
      <c r="X683" s="91"/>
      <c r="Y683" s="91"/>
      <c r="Z683" s="91"/>
      <c r="AA683" s="91"/>
      <c r="AB683" s="116"/>
    </row>
    <row r="684">
      <c r="L684" s="91"/>
      <c r="M684" s="91"/>
      <c r="N684" s="91"/>
      <c r="O684" s="91"/>
      <c r="P684" s="91"/>
      <c r="Q684" s="91"/>
      <c r="R684" s="91"/>
      <c r="S684" s="91"/>
      <c r="T684" s="91"/>
      <c r="U684" s="91"/>
      <c r="V684" s="91"/>
      <c r="W684" s="91"/>
      <c r="X684" s="91"/>
      <c r="Y684" s="91"/>
      <c r="Z684" s="91"/>
      <c r="AA684" s="91"/>
      <c r="AB684" s="116"/>
    </row>
    <row r="685">
      <c r="L685" s="91"/>
      <c r="M685" s="91"/>
      <c r="N685" s="91"/>
      <c r="O685" s="91"/>
      <c r="P685" s="91"/>
      <c r="Q685" s="91"/>
      <c r="R685" s="91"/>
      <c r="S685" s="91"/>
      <c r="T685" s="91"/>
      <c r="U685" s="91"/>
      <c r="V685" s="91"/>
      <c r="W685" s="91"/>
      <c r="X685" s="91"/>
      <c r="Y685" s="91"/>
      <c r="Z685" s="91"/>
      <c r="AA685" s="91"/>
      <c r="AB685" s="116"/>
    </row>
    <row r="686">
      <c r="L686" s="91"/>
      <c r="M686" s="91"/>
      <c r="N686" s="91"/>
      <c r="O686" s="91"/>
      <c r="P686" s="91"/>
      <c r="Q686" s="91"/>
      <c r="R686" s="91"/>
      <c r="S686" s="91"/>
      <c r="T686" s="91"/>
      <c r="U686" s="91"/>
      <c r="V686" s="91"/>
      <c r="W686" s="91"/>
      <c r="X686" s="91"/>
      <c r="Y686" s="91"/>
      <c r="Z686" s="91"/>
      <c r="AA686" s="91"/>
      <c r="AB686" s="116"/>
    </row>
    <row r="687">
      <c r="L687" s="91"/>
      <c r="M687" s="91"/>
      <c r="N687" s="91"/>
      <c r="O687" s="91"/>
      <c r="P687" s="91"/>
      <c r="Q687" s="91"/>
      <c r="R687" s="91"/>
      <c r="S687" s="91"/>
      <c r="T687" s="91"/>
      <c r="U687" s="91"/>
      <c r="V687" s="91"/>
      <c r="W687" s="91"/>
      <c r="X687" s="91"/>
      <c r="Y687" s="91"/>
      <c r="Z687" s="91"/>
      <c r="AA687" s="91"/>
      <c r="AB687" s="116"/>
    </row>
    <row r="688">
      <c r="L688" s="91"/>
      <c r="M688" s="91"/>
      <c r="N688" s="91"/>
      <c r="O688" s="91"/>
      <c r="P688" s="91"/>
      <c r="Q688" s="91"/>
      <c r="R688" s="91"/>
      <c r="S688" s="91"/>
      <c r="T688" s="91"/>
      <c r="U688" s="91"/>
      <c r="V688" s="91"/>
      <c r="W688" s="91"/>
      <c r="X688" s="91"/>
      <c r="Y688" s="91"/>
      <c r="Z688" s="91"/>
      <c r="AA688" s="91"/>
      <c r="AB688" s="116"/>
    </row>
    <row r="689">
      <c r="L689" s="91"/>
      <c r="M689" s="91"/>
      <c r="N689" s="91"/>
      <c r="O689" s="91"/>
      <c r="P689" s="91"/>
      <c r="Q689" s="91"/>
      <c r="R689" s="91"/>
      <c r="S689" s="91"/>
      <c r="T689" s="91"/>
      <c r="U689" s="91"/>
      <c r="V689" s="91"/>
      <c r="W689" s="91"/>
      <c r="X689" s="91"/>
      <c r="Y689" s="91"/>
      <c r="Z689" s="91"/>
      <c r="AA689" s="91"/>
      <c r="AB689" s="116"/>
    </row>
    <row r="690">
      <c r="L690" s="91"/>
      <c r="M690" s="91"/>
      <c r="N690" s="91"/>
      <c r="O690" s="91"/>
      <c r="P690" s="91"/>
      <c r="Q690" s="91"/>
      <c r="R690" s="91"/>
      <c r="S690" s="91"/>
      <c r="T690" s="91"/>
      <c r="U690" s="91"/>
      <c r="V690" s="91"/>
      <c r="W690" s="91"/>
      <c r="X690" s="91"/>
      <c r="Y690" s="91"/>
      <c r="Z690" s="91"/>
      <c r="AA690" s="91"/>
      <c r="AB690" s="116"/>
    </row>
    <row r="691">
      <c r="L691" s="91"/>
      <c r="M691" s="91"/>
      <c r="N691" s="91"/>
      <c r="O691" s="91"/>
      <c r="P691" s="91"/>
      <c r="Q691" s="91"/>
      <c r="R691" s="91"/>
      <c r="S691" s="91"/>
      <c r="T691" s="91"/>
      <c r="U691" s="91"/>
      <c r="V691" s="91"/>
      <c r="W691" s="91"/>
      <c r="X691" s="91"/>
      <c r="Y691" s="91"/>
      <c r="Z691" s="91"/>
      <c r="AA691" s="91"/>
      <c r="AB691" s="116"/>
    </row>
    <row r="692">
      <c r="L692" s="91"/>
      <c r="M692" s="91"/>
      <c r="N692" s="91"/>
      <c r="O692" s="91"/>
      <c r="P692" s="91"/>
      <c r="Q692" s="91"/>
      <c r="R692" s="91"/>
      <c r="S692" s="91"/>
      <c r="T692" s="91"/>
      <c r="U692" s="91"/>
      <c r="V692" s="91"/>
      <c r="W692" s="91"/>
      <c r="X692" s="91"/>
      <c r="Y692" s="91"/>
      <c r="Z692" s="91"/>
      <c r="AA692" s="91"/>
      <c r="AB692" s="116"/>
    </row>
    <row r="693">
      <c r="L693" s="91"/>
      <c r="M693" s="91"/>
      <c r="N693" s="91"/>
      <c r="O693" s="91"/>
      <c r="P693" s="91"/>
      <c r="Q693" s="91"/>
      <c r="R693" s="91"/>
      <c r="S693" s="91"/>
      <c r="T693" s="91"/>
      <c r="U693" s="91"/>
      <c r="V693" s="91"/>
      <c r="W693" s="91"/>
      <c r="X693" s="91"/>
      <c r="Y693" s="91"/>
      <c r="Z693" s="91"/>
      <c r="AA693" s="91"/>
      <c r="AB693" s="116"/>
    </row>
    <row r="694">
      <c r="L694" s="91"/>
      <c r="M694" s="91"/>
      <c r="N694" s="91"/>
      <c r="O694" s="91"/>
      <c r="P694" s="91"/>
      <c r="Q694" s="91"/>
      <c r="R694" s="91"/>
      <c r="S694" s="91"/>
      <c r="T694" s="91"/>
      <c r="U694" s="91"/>
      <c r="V694" s="91"/>
      <c r="W694" s="91"/>
      <c r="X694" s="91"/>
      <c r="Y694" s="91"/>
      <c r="Z694" s="91"/>
      <c r="AA694" s="91"/>
      <c r="AB694" s="116"/>
    </row>
    <row r="695">
      <c r="L695" s="91"/>
      <c r="M695" s="91"/>
      <c r="N695" s="91"/>
      <c r="O695" s="91"/>
      <c r="P695" s="91"/>
      <c r="Q695" s="91"/>
      <c r="R695" s="91"/>
      <c r="S695" s="91"/>
      <c r="T695" s="91"/>
      <c r="U695" s="91"/>
      <c r="V695" s="91"/>
      <c r="W695" s="91"/>
      <c r="X695" s="91"/>
      <c r="Y695" s="91"/>
      <c r="Z695" s="91"/>
      <c r="AA695" s="91"/>
      <c r="AB695" s="116"/>
    </row>
    <row r="696">
      <c r="L696" s="91"/>
      <c r="M696" s="91"/>
      <c r="N696" s="91"/>
      <c r="O696" s="91"/>
      <c r="P696" s="91"/>
      <c r="Q696" s="91"/>
      <c r="R696" s="91"/>
      <c r="S696" s="91"/>
      <c r="T696" s="91"/>
      <c r="U696" s="91"/>
      <c r="V696" s="91"/>
      <c r="W696" s="91"/>
      <c r="X696" s="91"/>
      <c r="Y696" s="91"/>
      <c r="Z696" s="91"/>
      <c r="AA696" s="91"/>
      <c r="AB696" s="116"/>
    </row>
    <row r="697">
      <c r="L697" s="91"/>
      <c r="M697" s="91"/>
      <c r="N697" s="91"/>
      <c r="O697" s="91"/>
      <c r="P697" s="91"/>
      <c r="Q697" s="91"/>
      <c r="R697" s="91"/>
      <c r="S697" s="91"/>
      <c r="T697" s="91"/>
      <c r="U697" s="91"/>
      <c r="V697" s="91"/>
      <c r="W697" s="91"/>
      <c r="X697" s="91"/>
      <c r="Y697" s="91"/>
      <c r="Z697" s="91"/>
      <c r="AA697" s="91"/>
      <c r="AB697" s="116"/>
    </row>
    <row r="698">
      <c r="L698" s="91"/>
      <c r="M698" s="91"/>
      <c r="N698" s="91"/>
      <c r="O698" s="91"/>
      <c r="P698" s="91"/>
      <c r="Q698" s="91"/>
      <c r="R698" s="91"/>
      <c r="S698" s="91"/>
      <c r="T698" s="91"/>
      <c r="U698" s="91"/>
      <c r="V698" s="91"/>
      <c r="W698" s="91"/>
      <c r="X698" s="91"/>
      <c r="Y698" s="91"/>
      <c r="Z698" s="91"/>
      <c r="AA698" s="91"/>
      <c r="AB698" s="116"/>
    </row>
    <row r="699">
      <c r="L699" s="91"/>
      <c r="M699" s="91"/>
      <c r="N699" s="91"/>
      <c r="O699" s="91"/>
      <c r="P699" s="91"/>
      <c r="Q699" s="91"/>
      <c r="R699" s="91"/>
      <c r="S699" s="91"/>
      <c r="T699" s="91"/>
      <c r="U699" s="91"/>
      <c r="V699" s="91"/>
      <c r="W699" s="91"/>
      <c r="X699" s="91"/>
      <c r="Y699" s="91"/>
      <c r="Z699" s="91"/>
      <c r="AA699" s="91"/>
      <c r="AB699" s="116"/>
    </row>
    <row r="700">
      <c r="L700" s="91"/>
      <c r="M700" s="91"/>
      <c r="N700" s="91"/>
      <c r="O700" s="91"/>
      <c r="P700" s="91"/>
      <c r="Q700" s="91"/>
      <c r="R700" s="91"/>
      <c r="S700" s="91"/>
      <c r="T700" s="91"/>
      <c r="U700" s="91"/>
      <c r="V700" s="91"/>
      <c r="W700" s="91"/>
      <c r="X700" s="91"/>
      <c r="Y700" s="91"/>
      <c r="Z700" s="91"/>
      <c r="AA700" s="91"/>
      <c r="AB700" s="116"/>
    </row>
    <row r="701">
      <c r="L701" s="91"/>
      <c r="M701" s="91"/>
      <c r="N701" s="91"/>
      <c r="O701" s="91"/>
      <c r="P701" s="91"/>
      <c r="Q701" s="91"/>
      <c r="R701" s="91"/>
      <c r="S701" s="91"/>
      <c r="T701" s="91"/>
      <c r="U701" s="91"/>
      <c r="V701" s="91"/>
      <c r="W701" s="91"/>
      <c r="X701" s="91"/>
      <c r="Y701" s="91"/>
      <c r="Z701" s="91"/>
      <c r="AA701" s="91"/>
      <c r="AB701" s="116"/>
    </row>
    <row r="702">
      <c r="L702" s="91"/>
      <c r="M702" s="91"/>
      <c r="N702" s="91"/>
      <c r="O702" s="91"/>
      <c r="P702" s="91"/>
      <c r="Q702" s="91"/>
      <c r="R702" s="91"/>
      <c r="S702" s="91"/>
      <c r="T702" s="91"/>
      <c r="U702" s="91"/>
      <c r="V702" s="91"/>
      <c r="W702" s="91"/>
      <c r="X702" s="91"/>
      <c r="Y702" s="91"/>
      <c r="Z702" s="91"/>
      <c r="AA702" s="91"/>
      <c r="AB702" s="116"/>
    </row>
    <row r="703">
      <c r="L703" s="91"/>
      <c r="M703" s="91"/>
      <c r="N703" s="91"/>
      <c r="O703" s="91"/>
      <c r="P703" s="91"/>
      <c r="Q703" s="91"/>
      <c r="R703" s="91"/>
      <c r="S703" s="91"/>
      <c r="T703" s="91"/>
      <c r="U703" s="91"/>
      <c r="V703" s="91"/>
      <c r="W703" s="91"/>
      <c r="X703" s="91"/>
      <c r="Y703" s="91"/>
      <c r="Z703" s="91"/>
      <c r="AA703" s="91"/>
      <c r="AB703" s="116"/>
    </row>
    <row r="704">
      <c r="L704" s="91"/>
      <c r="M704" s="91"/>
      <c r="N704" s="91"/>
      <c r="O704" s="91"/>
      <c r="P704" s="91"/>
      <c r="Q704" s="91"/>
      <c r="R704" s="91"/>
      <c r="S704" s="91"/>
      <c r="T704" s="91"/>
      <c r="U704" s="91"/>
      <c r="V704" s="91"/>
      <c r="W704" s="91"/>
      <c r="X704" s="91"/>
      <c r="Y704" s="91"/>
      <c r="Z704" s="91"/>
      <c r="AA704" s="91"/>
      <c r="AB704" s="116"/>
    </row>
    <row r="705">
      <c r="L705" s="91"/>
      <c r="M705" s="91"/>
      <c r="N705" s="91"/>
      <c r="O705" s="91"/>
      <c r="P705" s="91"/>
      <c r="Q705" s="91"/>
      <c r="R705" s="91"/>
      <c r="S705" s="91"/>
      <c r="T705" s="91"/>
      <c r="U705" s="91"/>
      <c r="V705" s="91"/>
      <c r="W705" s="91"/>
      <c r="X705" s="91"/>
      <c r="Y705" s="91"/>
      <c r="Z705" s="91"/>
      <c r="AA705" s="91"/>
      <c r="AB705" s="116"/>
    </row>
    <row r="706">
      <c r="L706" s="91"/>
      <c r="M706" s="91"/>
      <c r="N706" s="91"/>
      <c r="O706" s="91"/>
      <c r="P706" s="91"/>
      <c r="Q706" s="91"/>
      <c r="R706" s="91"/>
      <c r="S706" s="91"/>
      <c r="T706" s="91"/>
      <c r="U706" s="91"/>
      <c r="V706" s="91"/>
      <c r="W706" s="91"/>
      <c r="X706" s="91"/>
      <c r="Y706" s="91"/>
      <c r="Z706" s="91"/>
      <c r="AA706" s="91"/>
      <c r="AB706" s="116"/>
    </row>
    <row r="707">
      <c r="L707" s="91"/>
      <c r="M707" s="91"/>
      <c r="N707" s="91"/>
      <c r="O707" s="91"/>
      <c r="P707" s="91"/>
      <c r="Q707" s="91"/>
      <c r="R707" s="91"/>
      <c r="S707" s="91"/>
      <c r="T707" s="91"/>
      <c r="U707" s="91"/>
      <c r="V707" s="91"/>
      <c r="W707" s="91"/>
      <c r="X707" s="91"/>
      <c r="Y707" s="91"/>
      <c r="Z707" s="91"/>
      <c r="AA707" s="91"/>
      <c r="AB707" s="116"/>
    </row>
    <row r="708">
      <c r="L708" s="91"/>
      <c r="M708" s="91"/>
      <c r="N708" s="91"/>
      <c r="O708" s="91"/>
      <c r="P708" s="91"/>
      <c r="Q708" s="91"/>
      <c r="R708" s="91"/>
      <c r="S708" s="91"/>
      <c r="T708" s="91"/>
      <c r="U708" s="91"/>
      <c r="V708" s="91"/>
      <c r="W708" s="91"/>
      <c r="X708" s="91"/>
      <c r="Y708" s="91"/>
      <c r="Z708" s="91"/>
      <c r="AA708" s="91"/>
      <c r="AB708" s="116"/>
    </row>
    <row r="709">
      <c r="L709" s="91"/>
      <c r="M709" s="91"/>
      <c r="N709" s="91"/>
      <c r="O709" s="91"/>
      <c r="P709" s="91"/>
      <c r="Q709" s="91"/>
      <c r="R709" s="91"/>
      <c r="S709" s="91"/>
      <c r="T709" s="91"/>
      <c r="U709" s="91"/>
      <c r="V709" s="91"/>
      <c r="W709" s="91"/>
      <c r="X709" s="91"/>
      <c r="Y709" s="91"/>
      <c r="Z709" s="91"/>
      <c r="AA709" s="91"/>
      <c r="AB709" s="116"/>
    </row>
    <row r="710">
      <c r="L710" s="91"/>
      <c r="M710" s="91"/>
      <c r="N710" s="91"/>
      <c r="O710" s="91"/>
      <c r="P710" s="91"/>
      <c r="Q710" s="91"/>
      <c r="R710" s="91"/>
      <c r="S710" s="91"/>
      <c r="T710" s="91"/>
      <c r="U710" s="91"/>
      <c r="V710" s="91"/>
      <c r="W710" s="91"/>
      <c r="X710" s="91"/>
      <c r="Y710" s="91"/>
      <c r="Z710" s="91"/>
      <c r="AA710" s="91"/>
      <c r="AB710" s="116"/>
    </row>
    <row r="711">
      <c r="L711" s="91"/>
      <c r="M711" s="91"/>
      <c r="N711" s="91"/>
      <c r="O711" s="91"/>
      <c r="P711" s="91"/>
      <c r="Q711" s="91"/>
      <c r="R711" s="91"/>
      <c r="S711" s="91"/>
      <c r="T711" s="91"/>
      <c r="U711" s="91"/>
      <c r="V711" s="91"/>
      <c r="W711" s="91"/>
      <c r="X711" s="91"/>
      <c r="Y711" s="91"/>
      <c r="Z711" s="91"/>
      <c r="AA711" s="91"/>
      <c r="AB711" s="116"/>
    </row>
    <row r="712">
      <c r="L712" s="91"/>
      <c r="M712" s="91"/>
      <c r="N712" s="91"/>
      <c r="O712" s="91"/>
      <c r="P712" s="91"/>
      <c r="Q712" s="91"/>
      <c r="R712" s="91"/>
      <c r="S712" s="91"/>
      <c r="T712" s="91"/>
      <c r="U712" s="91"/>
      <c r="V712" s="91"/>
      <c r="W712" s="91"/>
      <c r="X712" s="91"/>
      <c r="Y712" s="91"/>
      <c r="Z712" s="91"/>
      <c r="AA712" s="91"/>
      <c r="AB712" s="116"/>
    </row>
    <row r="713">
      <c r="L713" s="91"/>
      <c r="M713" s="91"/>
      <c r="N713" s="91"/>
      <c r="O713" s="91"/>
      <c r="P713" s="91"/>
      <c r="Q713" s="91"/>
      <c r="R713" s="91"/>
      <c r="S713" s="91"/>
      <c r="T713" s="91"/>
      <c r="U713" s="91"/>
      <c r="V713" s="91"/>
      <c r="W713" s="91"/>
      <c r="X713" s="91"/>
      <c r="Y713" s="91"/>
      <c r="Z713" s="91"/>
      <c r="AA713" s="91"/>
      <c r="AB713" s="116"/>
    </row>
    <row r="714">
      <c r="L714" s="91"/>
      <c r="M714" s="91"/>
      <c r="N714" s="91"/>
      <c r="O714" s="91"/>
      <c r="P714" s="91"/>
      <c r="Q714" s="91"/>
      <c r="R714" s="91"/>
      <c r="S714" s="91"/>
      <c r="T714" s="91"/>
      <c r="U714" s="91"/>
      <c r="V714" s="91"/>
      <c r="W714" s="91"/>
      <c r="X714" s="91"/>
      <c r="Y714" s="91"/>
      <c r="Z714" s="91"/>
      <c r="AA714" s="91"/>
      <c r="AB714" s="116"/>
    </row>
    <row r="715">
      <c r="L715" s="91"/>
      <c r="M715" s="91"/>
      <c r="N715" s="91"/>
      <c r="O715" s="91"/>
      <c r="P715" s="91"/>
      <c r="Q715" s="91"/>
      <c r="R715" s="91"/>
      <c r="S715" s="91"/>
      <c r="T715" s="91"/>
      <c r="U715" s="91"/>
      <c r="V715" s="91"/>
      <c r="W715" s="91"/>
      <c r="X715" s="91"/>
      <c r="Y715" s="91"/>
      <c r="Z715" s="91"/>
      <c r="AA715" s="91"/>
      <c r="AB715" s="116"/>
    </row>
    <row r="716">
      <c r="L716" s="91"/>
      <c r="M716" s="91"/>
      <c r="N716" s="91"/>
      <c r="O716" s="91"/>
      <c r="P716" s="91"/>
      <c r="Q716" s="91"/>
      <c r="R716" s="91"/>
      <c r="S716" s="91"/>
      <c r="T716" s="91"/>
      <c r="U716" s="91"/>
      <c r="V716" s="91"/>
      <c r="W716" s="91"/>
      <c r="X716" s="91"/>
      <c r="Y716" s="91"/>
      <c r="Z716" s="91"/>
      <c r="AA716" s="91"/>
      <c r="AB716" s="116"/>
    </row>
    <row r="717">
      <c r="L717" s="91"/>
      <c r="M717" s="91"/>
      <c r="N717" s="91"/>
      <c r="O717" s="91"/>
      <c r="P717" s="91"/>
      <c r="Q717" s="91"/>
      <c r="R717" s="91"/>
      <c r="S717" s="91"/>
      <c r="T717" s="91"/>
      <c r="U717" s="91"/>
      <c r="V717" s="91"/>
      <c r="W717" s="91"/>
      <c r="X717" s="91"/>
      <c r="Y717" s="91"/>
      <c r="Z717" s="91"/>
      <c r="AA717" s="91"/>
      <c r="AB717" s="116"/>
    </row>
    <row r="718">
      <c r="L718" s="91"/>
      <c r="M718" s="91"/>
      <c r="N718" s="91"/>
      <c r="O718" s="91"/>
      <c r="P718" s="91"/>
      <c r="Q718" s="91"/>
      <c r="R718" s="91"/>
      <c r="S718" s="91"/>
      <c r="T718" s="91"/>
      <c r="U718" s="91"/>
      <c r="V718" s="91"/>
      <c r="W718" s="91"/>
      <c r="X718" s="91"/>
      <c r="Y718" s="91"/>
      <c r="Z718" s="91"/>
      <c r="AA718" s="91"/>
      <c r="AB718" s="116"/>
    </row>
    <row r="719">
      <c r="L719" s="91"/>
      <c r="M719" s="91"/>
      <c r="N719" s="91"/>
      <c r="O719" s="91"/>
      <c r="P719" s="91"/>
      <c r="Q719" s="91"/>
      <c r="R719" s="91"/>
      <c r="S719" s="91"/>
      <c r="T719" s="91"/>
      <c r="U719" s="91"/>
      <c r="V719" s="91"/>
      <c r="W719" s="91"/>
      <c r="X719" s="91"/>
      <c r="Y719" s="91"/>
      <c r="Z719" s="91"/>
      <c r="AA719" s="91"/>
      <c r="AB719" s="116"/>
    </row>
    <row r="720">
      <c r="L720" s="91"/>
      <c r="M720" s="91"/>
      <c r="N720" s="91"/>
      <c r="O720" s="91"/>
      <c r="P720" s="91"/>
      <c r="Q720" s="91"/>
      <c r="R720" s="91"/>
      <c r="S720" s="91"/>
      <c r="T720" s="91"/>
      <c r="U720" s="91"/>
      <c r="V720" s="91"/>
      <c r="W720" s="91"/>
      <c r="X720" s="91"/>
      <c r="Y720" s="91"/>
      <c r="Z720" s="91"/>
      <c r="AA720" s="91"/>
      <c r="AB720" s="116"/>
    </row>
    <row r="721">
      <c r="L721" s="91"/>
      <c r="M721" s="91"/>
      <c r="N721" s="91"/>
      <c r="O721" s="91"/>
      <c r="P721" s="91"/>
      <c r="Q721" s="91"/>
      <c r="R721" s="91"/>
      <c r="S721" s="91"/>
      <c r="T721" s="91"/>
      <c r="U721" s="91"/>
      <c r="V721" s="91"/>
      <c r="W721" s="91"/>
      <c r="X721" s="91"/>
      <c r="Y721" s="91"/>
      <c r="Z721" s="91"/>
      <c r="AA721" s="91"/>
      <c r="AB721" s="116"/>
    </row>
    <row r="722">
      <c r="L722" s="91"/>
      <c r="M722" s="91"/>
      <c r="N722" s="91"/>
      <c r="O722" s="91"/>
      <c r="P722" s="91"/>
      <c r="Q722" s="91"/>
      <c r="R722" s="91"/>
      <c r="S722" s="91"/>
      <c r="T722" s="91"/>
      <c r="U722" s="91"/>
      <c r="V722" s="91"/>
      <c r="W722" s="91"/>
      <c r="X722" s="91"/>
      <c r="Y722" s="91"/>
      <c r="Z722" s="91"/>
      <c r="AA722" s="91"/>
      <c r="AB722" s="116"/>
    </row>
    <row r="723">
      <c r="L723" s="91"/>
      <c r="M723" s="91"/>
      <c r="N723" s="91"/>
      <c r="O723" s="91"/>
      <c r="P723" s="91"/>
      <c r="Q723" s="91"/>
      <c r="R723" s="91"/>
      <c r="S723" s="91"/>
      <c r="T723" s="91"/>
      <c r="U723" s="91"/>
      <c r="V723" s="91"/>
      <c r="W723" s="91"/>
      <c r="X723" s="91"/>
      <c r="Y723" s="91"/>
      <c r="Z723" s="91"/>
      <c r="AA723" s="91"/>
      <c r="AB723" s="116"/>
    </row>
    <row r="724">
      <c r="L724" s="91"/>
      <c r="M724" s="91"/>
      <c r="N724" s="91"/>
      <c r="O724" s="91"/>
      <c r="P724" s="91"/>
      <c r="Q724" s="91"/>
      <c r="R724" s="91"/>
      <c r="S724" s="91"/>
      <c r="T724" s="91"/>
      <c r="U724" s="91"/>
      <c r="V724" s="91"/>
      <c r="W724" s="91"/>
      <c r="X724" s="91"/>
      <c r="Y724" s="91"/>
      <c r="Z724" s="91"/>
      <c r="AA724" s="91"/>
      <c r="AB724" s="116"/>
    </row>
    <row r="725">
      <c r="L725" s="91"/>
      <c r="M725" s="91"/>
      <c r="N725" s="91"/>
      <c r="O725" s="91"/>
      <c r="P725" s="91"/>
      <c r="Q725" s="91"/>
      <c r="R725" s="91"/>
      <c r="S725" s="91"/>
      <c r="T725" s="91"/>
      <c r="U725" s="91"/>
      <c r="V725" s="91"/>
      <c r="W725" s="91"/>
      <c r="X725" s="91"/>
      <c r="Y725" s="91"/>
      <c r="Z725" s="91"/>
      <c r="AA725" s="91"/>
      <c r="AB725" s="116"/>
    </row>
    <row r="726">
      <c r="L726" s="91"/>
      <c r="M726" s="91"/>
      <c r="N726" s="91"/>
      <c r="O726" s="91"/>
      <c r="P726" s="91"/>
      <c r="Q726" s="91"/>
      <c r="R726" s="91"/>
      <c r="S726" s="91"/>
      <c r="T726" s="91"/>
      <c r="U726" s="91"/>
      <c r="V726" s="91"/>
      <c r="W726" s="91"/>
      <c r="X726" s="91"/>
      <c r="Y726" s="91"/>
      <c r="Z726" s="91"/>
      <c r="AA726" s="91"/>
      <c r="AB726" s="116"/>
    </row>
    <row r="727">
      <c r="L727" s="91"/>
      <c r="M727" s="91"/>
      <c r="N727" s="91"/>
      <c r="O727" s="91"/>
      <c r="P727" s="91"/>
      <c r="Q727" s="91"/>
      <c r="R727" s="91"/>
      <c r="S727" s="91"/>
      <c r="T727" s="91"/>
      <c r="U727" s="91"/>
      <c r="V727" s="91"/>
      <c r="W727" s="91"/>
      <c r="X727" s="91"/>
      <c r="Y727" s="91"/>
      <c r="Z727" s="91"/>
      <c r="AA727" s="91"/>
      <c r="AB727" s="116"/>
    </row>
    <row r="728">
      <c r="L728" s="91"/>
      <c r="M728" s="91"/>
      <c r="N728" s="91"/>
      <c r="O728" s="91"/>
      <c r="P728" s="91"/>
      <c r="Q728" s="91"/>
      <c r="R728" s="91"/>
      <c r="S728" s="91"/>
      <c r="T728" s="91"/>
      <c r="U728" s="91"/>
      <c r="V728" s="91"/>
      <c r="W728" s="91"/>
      <c r="X728" s="91"/>
      <c r="Y728" s="91"/>
      <c r="Z728" s="91"/>
      <c r="AA728" s="91"/>
      <c r="AB728" s="116"/>
    </row>
    <row r="729">
      <c r="L729" s="91"/>
      <c r="M729" s="91"/>
      <c r="N729" s="91"/>
      <c r="O729" s="91"/>
      <c r="P729" s="91"/>
      <c r="Q729" s="91"/>
      <c r="R729" s="91"/>
      <c r="S729" s="91"/>
      <c r="T729" s="91"/>
      <c r="U729" s="91"/>
      <c r="V729" s="91"/>
      <c r="W729" s="91"/>
      <c r="X729" s="91"/>
      <c r="Y729" s="91"/>
      <c r="Z729" s="91"/>
      <c r="AA729" s="91"/>
      <c r="AB729" s="116"/>
    </row>
    <row r="730">
      <c r="L730" s="91"/>
      <c r="M730" s="91"/>
      <c r="N730" s="91"/>
      <c r="O730" s="91"/>
      <c r="P730" s="91"/>
      <c r="Q730" s="91"/>
      <c r="R730" s="91"/>
      <c r="S730" s="91"/>
      <c r="T730" s="91"/>
      <c r="U730" s="91"/>
      <c r="V730" s="91"/>
      <c r="W730" s="91"/>
      <c r="X730" s="91"/>
      <c r="Y730" s="91"/>
      <c r="Z730" s="91"/>
      <c r="AA730" s="91"/>
      <c r="AB730" s="116"/>
    </row>
    <row r="731">
      <c r="L731" s="91"/>
      <c r="M731" s="91"/>
      <c r="N731" s="91"/>
      <c r="O731" s="91"/>
      <c r="P731" s="91"/>
      <c r="Q731" s="91"/>
      <c r="R731" s="91"/>
      <c r="S731" s="91"/>
      <c r="T731" s="91"/>
      <c r="U731" s="91"/>
      <c r="V731" s="91"/>
      <c r="W731" s="91"/>
      <c r="X731" s="91"/>
      <c r="Y731" s="91"/>
      <c r="Z731" s="91"/>
      <c r="AA731" s="91"/>
      <c r="AB731" s="116"/>
    </row>
    <row r="732">
      <c r="L732" s="91"/>
      <c r="M732" s="91"/>
      <c r="N732" s="91"/>
      <c r="O732" s="91"/>
      <c r="P732" s="91"/>
      <c r="Q732" s="91"/>
      <c r="R732" s="91"/>
      <c r="S732" s="91"/>
      <c r="T732" s="91"/>
      <c r="U732" s="91"/>
      <c r="V732" s="91"/>
      <c r="W732" s="91"/>
      <c r="X732" s="91"/>
      <c r="Y732" s="91"/>
      <c r="Z732" s="91"/>
      <c r="AA732" s="91"/>
      <c r="AB732" s="116"/>
    </row>
    <row r="733">
      <c r="L733" s="91"/>
      <c r="M733" s="91"/>
      <c r="N733" s="91"/>
      <c r="O733" s="91"/>
      <c r="P733" s="91"/>
      <c r="Q733" s="91"/>
      <c r="R733" s="91"/>
      <c r="S733" s="91"/>
      <c r="T733" s="91"/>
      <c r="U733" s="91"/>
      <c r="V733" s="91"/>
      <c r="W733" s="91"/>
      <c r="X733" s="91"/>
      <c r="Y733" s="91"/>
      <c r="Z733" s="91"/>
      <c r="AA733" s="91"/>
      <c r="AB733" s="116"/>
    </row>
    <row r="734">
      <c r="L734" s="91"/>
      <c r="M734" s="91"/>
      <c r="N734" s="91"/>
      <c r="O734" s="91"/>
      <c r="P734" s="91"/>
      <c r="Q734" s="91"/>
      <c r="R734" s="91"/>
      <c r="S734" s="91"/>
      <c r="T734" s="91"/>
      <c r="U734" s="91"/>
      <c r="V734" s="91"/>
      <c r="W734" s="91"/>
      <c r="X734" s="91"/>
      <c r="Y734" s="91"/>
      <c r="Z734" s="91"/>
      <c r="AA734" s="91"/>
      <c r="AB734" s="116"/>
    </row>
    <row r="735">
      <c r="L735" s="91"/>
      <c r="M735" s="91"/>
      <c r="N735" s="91"/>
      <c r="O735" s="91"/>
      <c r="P735" s="91"/>
      <c r="Q735" s="91"/>
      <c r="R735" s="91"/>
      <c r="S735" s="91"/>
      <c r="T735" s="91"/>
      <c r="U735" s="91"/>
      <c r="V735" s="91"/>
      <c r="W735" s="91"/>
      <c r="X735" s="91"/>
      <c r="Y735" s="91"/>
      <c r="Z735" s="91"/>
      <c r="AA735" s="91"/>
      <c r="AB735" s="116"/>
    </row>
    <row r="736">
      <c r="L736" s="91"/>
      <c r="M736" s="91"/>
      <c r="N736" s="91"/>
      <c r="O736" s="91"/>
      <c r="P736" s="91"/>
      <c r="Q736" s="91"/>
      <c r="R736" s="91"/>
      <c r="S736" s="91"/>
      <c r="T736" s="91"/>
      <c r="U736" s="91"/>
      <c r="V736" s="91"/>
      <c r="W736" s="91"/>
      <c r="X736" s="91"/>
      <c r="Y736" s="91"/>
      <c r="Z736" s="91"/>
      <c r="AA736" s="91"/>
      <c r="AB736" s="116"/>
    </row>
    <row r="737">
      <c r="L737" s="91"/>
      <c r="M737" s="91"/>
      <c r="N737" s="91"/>
      <c r="O737" s="91"/>
      <c r="P737" s="91"/>
      <c r="Q737" s="91"/>
      <c r="R737" s="91"/>
      <c r="S737" s="91"/>
      <c r="T737" s="91"/>
      <c r="U737" s="91"/>
      <c r="V737" s="91"/>
      <c r="W737" s="91"/>
      <c r="X737" s="91"/>
      <c r="Y737" s="91"/>
      <c r="Z737" s="91"/>
      <c r="AA737" s="91"/>
      <c r="AB737" s="116"/>
    </row>
    <row r="738">
      <c r="L738" s="91"/>
      <c r="M738" s="91"/>
      <c r="N738" s="91"/>
      <c r="O738" s="91"/>
      <c r="P738" s="91"/>
      <c r="Q738" s="91"/>
      <c r="R738" s="91"/>
      <c r="S738" s="91"/>
      <c r="T738" s="91"/>
      <c r="U738" s="91"/>
      <c r="V738" s="91"/>
      <c r="W738" s="91"/>
      <c r="X738" s="91"/>
      <c r="Y738" s="91"/>
      <c r="Z738" s="91"/>
      <c r="AA738" s="91"/>
      <c r="AB738" s="116"/>
    </row>
    <row r="739">
      <c r="L739" s="91"/>
      <c r="M739" s="91"/>
      <c r="N739" s="91"/>
      <c r="O739" s="91"/>
      <c r="P739" s="91"/>
      <c r="Q739" s="91"/>
      <c r="R739" s="91"/>
      <c r="S739" s="91"/>
      <c r="T739" s="91"/>
      <c r="U739" s="91"/>
      <c r="V739" s="91"/>
      <c r="W739" s="91"/>
      <c r="X739" s="91"/>
      <c r="Y739" s="91"/>
      <c r="Z739" s="91"/>
      <c r="AA739" s="91"/>
      <c r="AB739" s="116"/>
    </row>
    <row r="740">
      <c r="L740" s="91"/>
      <c r="M740" s="91"/>
      <c r="N740" s="91"/>
      <c r="O740" s="91"/>
      <c r="P740" s="91"/>
      <c r="Q740" s="91"/>
      <c r="R740" s="91"/>
      <c r="S740" s="91"/>
      <c r="T740" s="91"/>
      <c r="U740" s="91"/>
      <c r="V740" s="91"/>
      <c r="W740" s="91"/>
      <c r="X740" s="91"/>
      <c r="Y740" s="91"/>
      <c r="Z740" s="91"/>
      <c r="AA740" s="91"/>
      <c r="AB740" s="116"/>
    </row>
    <row r="741">
      <c r="L741" s="91"/>
      <c r="M741" s="91"/>
      <c r="N741" s="91"/>
      <c r="O741" s="91"/>
      <c r="P741" s="91"/>
      <c r="Q741" s="91"/>
      <c r="R741" s="91"/>
      <c r="S741" s="91"/>
      <c r="T741" s="91"/>
      <c r="U741" s="91"/>
      <c r="V741" s="91"/>
      <c r="W741" s="91"/>
      <c r="X741" s="91"/>
      <c r="Y741" s="91"/>
      <c r="Z741" s="91"/>
      <c r="AA741" s="91"/>
      <c r="AB741" s="116"/>
    </row>
    <row r="742">
      <c r="L742" s="91"/>
      <c r="M742" s="91"/>
      <c r="N742" s="91"/>
      <c r="O742" s="91"/>
      <c r="P742" s="91"/>
      <c r="Q742" s="91"/>
      <c r="R742" s="91"/>
      <c r="S742" s="91"/>
      <c r="T742" s="91"/>
      <c r="U742" s="91"/>
      <c r="V742" s="91"/>
      <c r="W742" s="91"/>
      <c r="X742" s="91"/>
      <c r="Y742" s="91"/>
      <c r="Z742" s="91"/>
      <c r="AA742" s="91"/>
      <c r="AB742" s="116"/>
    </row>
    <row r="743">
      <c r="L743" s="91"/>
      <c r="M743" s="91"/>
      <c r="N743" s="91"/>
      <c r="O743" s="91"/>
      <c r="P743" s="91"/>
      <c r="Q743" s="91"/>
      <c r="R743" s="91"/>
      <c r="S743" s="91"/>
      <c r="T743" s="91"/>
      <c r="U743" s="91"/>
      <c r="V743" s="91"/>
      <c r="W743" s="91"/>
      <c r="X743" s="91"/>
      <c r="Y743" s="91"/>
      <c r="Z743" s="91"/>
      <c r="AA743" s="91"/>
      <c r="AB743" s="116"/>
    </row>
    <row r="744">
      <c r="L744" s="91"/>
      <c r="M744" s="91"/>
      <c r="N744" s="91"/>
      <c r="O744" s="91"/>
      <c r="P744" s="91"/>
      <c r="Q744" s="91"/>
      <c r="R744" s="91"/>
      <c r="S744" s="91"/>
      <c r="T744" s="91"/>
      <c r="U744" s="91"/>
      <c r="V744" s="91"/>
      <c r="W744" s="91"/>
      <c r="X744" s="91"/>
      <c r="Y744" s="91"/>
      <c r="Z744" s="91"/>
      <c r="AA744" s="91"/>
      <c r="AB744" s="116"/>
    </row>
    <row r="745">
      <c r="L745" s="91"/>
      <c r="M745" s="91"/>
      <c r="N745" s="91"/>
      <c r="O745" s="91"/>
      <c r="P745" s="91"/>
      <c r="Q745" s="91"/>
      <c r="R745" s="91"/>
      <c r="S745" s="91"/>
      <c r="T745" s="91"/>
      <c r="U745" s="91"/>
      <c r="V745" s="91"/>
      <c r="W745" s="91"/>
      <c r="X745" s="91"/>
      <c r="Y745" s="91"/>
      <c r="Z745" s="91"/>
      <c r="AA745" s="91"/>
      <c r="AB745" s="116"/>
    </row>
    <row r="746">
      <c r="L746" s="91"/>
      <c r="M746" s="91"/>
      <c r="N746" s="91"/>
      <c r="O746" s="91"/>
      <c r="P746" s="91"/>
      <c r="Q746" s="91"/>
      <c r="R746" s="91"/>
      <c r="S746" s="91"/>
      <c r="T746" s="91"/>
      <c r="U746" s="91"/>
      <c r="V746" s="91"/>
      <c r="W746" s="91"/>
      <c r="X746" s="91"/>
      <c r="Y746" s="91"/>
      <c r="Z746" s="91"/>
      <c r="AA746" s="91"/>
      <c r="AB746" s="116"/>
    </row>
    <row r="747">
      <c r="L747" s="91"/>
      <c r="M747" s="91"/>
      <c r="N747" s="91"/>
      <c r="O747" s="91"/>
      <c r="P747" s="91"/>
      <c r="Q747" s="91"/>
      <c r="R747" s="91"/>
      <c r="S747" s="91"/>
      <c r="T747" s="91"/>
      <c r="U747" s="91"/>
      <c r="V747" s="91"/>
      <c r="W747" s="91"/>
      <c r="X747" s="91"/>
      <c r="Y747" s="91"/>
      <c r="Z747" s="91"/>
      <c r="AA747" s="91"/>
      <c r="AB747" s="116"/>
    </row>
    <row r="748">
      <c r="L748" s="91"/>
      <c r="M748" s="91"/>
      <c r="N748" s="91"/>
      <c r="O748" s="91"/>
      <c r="P748" s="91"/>
      <c r="Q748" s="91"/>
      <c r="R748" s="91"/>
      <c r="S748" s="91"/>
      <c r="T748" s="91"/>
      <c r="U748" s="91"/>
      <c r="V748" s="91"/>
      <c r="W748" s="91"/>
      <c r="X748" s="91"/>
      <c r="Y748" s="91"/>
      <c r="Z748" s="91"/>
      <c r="AA748" s="91"/>
      <c r="AB748" s="116"/>
    </row>
    <row r="749">
      <c r="L749" s="91"/>
      <c r="M749" s="91"/>
      <c r="N749" s="91"/>
      <c r="O749" s="91"/>
      <c r="P749" s="91"/>
      <c r="Q749" s="91"/>
      <c r="R749" s="91"/>
      <c r="S749" s="91"/>
      <c r="T749" s="91"/>
      <c r="U749" s="91"/>
      <c r="V749" s="91"/>
      <c r="W749" s="91"/>
      <c r="X749" s="91"/>
      <c r="Y749" s="91"/>
      <c r="Z749" s="91"/>
      <c r="AA749" s="91"/>
      <c r="AB749" s="116"/>
    </row>
    <row r="750">
      <c r="L750" s="91"/>
      <c r="M750" s="91"/>
      <c r="N750" s="91"/>
      <c r="O750" s="91"/>
      <c r="P750" s="91"/>
      <c r="Q750" s="91"/>
      <c r="R750" s="91"/>
      <c r="S750" s="91"/>
      <c r="T750" s="91"/>
      <c r="U750" s="91"/>
      <c r="V750" s="91"/>
      <c r="W750" s="91"/>
      <c r="X750" s="91"/>
      <c r="Y750" s="91"/>
      <c r="Z750" s="91"/>
      <c r="AA750" s="91"/>
      <c r="AB750" s="116"/>
    </row>
    <row r="751">
      <c r="L751" s="91"/>
      <c r="M751" s="91"/>
      <c r="N751" s="91"/>
      <c r="O751" s="91"/>
      <c r="P751" s="91"/>
      <c r="Q751" s="91"/>
      <c r="R751" s="91"/>
      <c r="S751" s="91"/>
      <c r="T751" s="91"/>
      <c r="U751" s="91"/>
      <c r="V751" s="91"/>
      <c r="W751" s="91"/>
      <c r="X751" s="91"/>
      <c r="Y751" s="91"/>
      <c r="Z751" s="91"/>
      <c r="AA751" s="91"/>
      <c r="AB751" s="116"/>
    </row>
    <row r="752">
      <c r="L752" s="91"/>
      <c r="M752" s="91"/>
      <c r="N752" s="91"/>
      <c r="O752" s="91"/>
      <c r="P752" s="91"/>
      <c r="Q752" s="91"/>
      <c r="R752" s="91"/>
      <c r="S752" s="91"/>
      <c r="T752" s="91"/>
      <c r="U752" s="91"/>
      <c r="V752" s="91"/>
      <c r="W752" s="91"/>
      <c r="X752" s="91"/>
      <c r="Y752" s="91"/>
      <c r="Z752" s="91"/>
      <c r="AA752" s="91"/>
      <c r="AB752" s="116"/>
    </row>
    <row r="753">
      <c r="L753" s="91"/>
      <c r="M753" s="91"/>
      <c r="N753" s="91"/>
      <c r="O753" s="91"/>
      <c r="P753" s="91"/>
      <c r="Q753" s="91"/>
      <c r="R753" s="91"/>
      <c r="S753" s="91"/>
      <c r="T753" s="91"/>
      <c r="U753" s="91"/>
      <c r="V753" s="91"/>
      <c r="W753" s="91"/>
      <c r="X753" s="91"/>
      <c r="Y753" s="91"/>
      <c r="Z753" s="91"/>
      <c r="AA753" s="91"/>
      <c r="AB753" s="116"/>
    </row>
    <row r="754">
      <c r="L754" s="91"/>
      <c r="M754" s="91"/>
      <c r="N754" s="91"/>
      <c r="O754" s="91"/>
      <c r="P754" s="91"/>
      <c r="Q754" s="91"/>
      <c r="R754" s="91"/>
      <c r="S754" s="91"/>
      <c r="T754" s="91"/>
      <c r="U754" s="91"/>
      <c r="V754" s="91"/>
      <c r="W754" s="91"/>
      <c r="X754" s="91"/>
      <c r="Y754" s="91"/>
      <c r="Z754" s="91"/>
      <c r="AA754" s="91"/>
      <c r="AB754" s="116"/>
    </row>
    <row r="755">
      <c r="L755" s="91"/>
      <c r="M755" s="91"/>
      <c r="N755" s="91"/>
      <c r="O755" s="91"/>
      <c r="P755" s="91"/>
      <c r="Q755" s="91"/>
      <c r="R755" s="91"/>
      <c r="S755" s="91"/>
      <c r="T755" s="91"/>
      <c r="U755" s="91"/>
      <c r="V755" s="91"/>
      <c r="W755" s="91"/>
      <c r="X755" s="91"/>
      <c r="Y755" s="91"/>
      <c r="Z755" s="91"/>
      <c r="AA755" s="91"/>
      <c r="AB755" s="116"/>
    </row>
    <row r="756">
      <c r="L756" s="91"/>
      <c r="M756" s="91"/>
      <c r="N756" s="91"/>
      <c r="O756" s="91"/>
      <c r="P756" s="91"/>
      <c r="Q756" s="91"/>
      <c r="R756" s="91"/>
      <c r="S756" s="91"/>
      <c r="T756" s="91"/>
      <c r="U756" s="91"/>
      <c r="V756" s="91"/>
      <c r="W756" s="91"/>
      <c r="X756" s="91"/>
      <c r="Y756" s="91"/>
      <c r="Z756" s="91"/>
      <c r="AA756" s="91"/>
      <c r="AB756" s="116"/>
    </row>
    <row r="757">
      <c r="L757" s="91"/>
      <c r="M757" s="91"/>
      <c r="N757" s="91"/>
      <c r="O757" s="91"/>
      <c r="P757" s="91"/>
      <c r="Q757" s="91"/>
      <c r="R757" s="91"/>
      <c r="S757" s="91"/>
      <c r="T757" s="91"/>
      <c r="U757" s="91"/>
      <c r="V757" s="91"/>
      <c r="W757" s="91"/>
      <c r="X757" s="91"/>
      <c r="Y757" s="91"/>
      <c r="Z757" s="91"/>
      <c r="AA757" s="91"/>
      <c r="AB757" s="116"/>
    </row>
    <row r="758">
      <c r="L758" s="91"/>
      <c r="M758" s="91"/>
      <c r="N758" s="91"/>
      <c r="O758" s="91"/>
      <c r="P758" s="91"/>
      <c r="Q758" s="91"/>
      <c r="R758" s="91"/>
      <c r="S758" s="91"/>
      <c r="T758" s="91"/>
      <c r="U758" s="91"/>
      <c r="V758" s="91"/>
      <c r="W758" s="91"/>
      <c r="X758" s="91"/>
      <c r="Y758" s="91"/>
      <c r="Z758" s="91"/>
      <c r="AA758" s="91"/>
      <c r="AB758" s="116"/>
    </row>
    <row r="759">
      <c r="L759" s="91"/>
      <c r="M759" s="91"/>
      <c r="N759" s="91"/>
      <c r="O759" s="91"/>
      <c r="P759" s="91"/>
      <c r="Q759" s="91"/>
      <c r="R759" s="91"/>
      <c r="S759" s="91"/>
      <c r="T759" s="91"/>
      <c r="U759" s="91"/>
      <c r="V759" s="91"/>
      <c r="W759" s="91"/>
      <c r="X759" s="91"/>
      <c r="Y759" s="91"/>
      <c r="Z759" s="91"/>
      <c r="AA759" s="91"/>
      <c r="AB759" s="116"/>
    </row>
    <row r="760">
      <c r="L760" s="91"/>
      <c r="M760" s="91"/>
      <c r="N760" s="91"/>
      <c r="O760" s="91"/>
      <c r="P760" s="91"/>
      <c r="Q760" s="91"/>
      <c r="R760" s="91"/>
      <c r="S760" s="91"/>
      <c r="T760" s="91"/>
      <c r="U760" s="91"/>
      <c r="V760" s="91"/>
      <c r="W760" s="91"/>
      <c r="X760" s="91"/>
      <c r="Y760" s="91"/>
      <c r="Z760" s="91"/>
      <c r="AA760" s="91"/>
      <c r="AB760" s="116"/>
    </row>
    <row r="761">
      <c r="L761" s="91"/>
      <c r="M761" s="91"/>
      <c r="N761" s="91"/>
      <c r="O761" s="91"/>
      <c r="P761" s="91"/>
      <c r="Q761" s="91"/>
      <c r="R761" s="91"/>
      <c r="S761" s="91"/>
      <c r="T761" s="91"/>
      <c r="U761" s="91"/>
      <c r="V761" s="91"/>
      <c r="W761" s="91"/>
      <c r="X761" s="91"/>
      <c r="Y761" s="91"/>
      <c r="Z761" s="91"/>
      <c r="AA761" s="91"/>
      <c r="AB761" s="116"/>
    </row>
    <row r="762">
      <c r="L762" s="91"/>
      <c r="M762" s="91"/>
      <c r="N762" s="91"/>
      <c r="O762" s="91"/>
      <c r="P762" s="91"/>
      <c r="Q762" s="91"/>
      <c r="R762" s="91"/>
      <c r="S762" s="91"/>
      <c r="T762" s="91"/>
      <c r="U762" s="91"/>
      <c r="V762" s="91"/>
      <c r="W762" s="91"/>
      <c r="X762" s="91"/>
      <c r="Y762" s="91"/>
      <c r="Z762" s="91"/>
      <c r="AA762" s="91"/>
      <c r="AB762" s="116"/>
    </row>
    <row r="763">
      <c r="L763" s="91"/>
      <c r="M763" s="91"/>
      <c r="N763" s="91"/>
      <c r="O763" s="91"/>
      <c r="P763" s="91"/>
      <c r="Q763" s="91"/>
      <c r="R763" s="91"/>
      <c r="S763" s="91"/>
      <c r="T763" s="91"/>
      <c r="U763" s="91"/>
      <c r="V763" s="91"/>
      <c r="W763" s="91"/>
      <c r="X763" s="91"/>
      <c r="Y763" s="91"/>
      <c r="Z763" s="91"/>
      <c r="AA763" s="91"/>
      <c r="AB763" s="116"/>
    </row>
    <row r="764">
      <c r="L764" s="91"/>
      <c r="M764" s="91"/>
      <c r="N764" s="91"/>
      <c r="O764" s="91"/>
      <c r="P764" s="91"/>
      <c r="Q764" s="91"/>
      <c r="R764" s="91"/>
      <c r="S764" s="91"/>
      <c r="T764" s="91"/>
      <c r="U764" s="91"/>
      <c r="V764" s="91"/>
      <c r="W764" s="91"/>
      <c r="X764" s="91"/>
      <c r="Y764" s="91"/>
      <c r="Z764" s="91"/>
      <c r="AA764" s="91"/>
      <c r="AB764" s="116"/>
    </row>
    <row r="765">
      <c r="L765" s="91"/>
      <c r="M765" s="91"/>
      <c r="N765" s="91"/>
      <c r="O765" s="91"/>
      <c r="P765" s="91"/>
      <c r="Q765" s="91"/>
      <c r="R765" s="91"/>
      <c r="S765" s="91"/>
      <c r="T765" s="91"/>
      <c r="U765" s="91"/>
      <c r="V765" s="91"/>
      <c r="W765" s="91"/>
      <c r="X765" s="91"/>
      <c r="Y765" s="91"/>
      <c r="Z765" s="91"/>
      <c r="AA765" s="91"/>
      <c r="AB765" s="116"/>
    </row>
    <row r="766">
      <c r="L766" s="91"/>
      <c r="M766" s="91"/>
      <c r="N766" s="91"/>
      <c r="O766" s="91"/>
      <c r="P766" s="91"/>
      <c r="Q766" s="91"/>
      <c r="R766" s="91"/>
      <c r="S766" s="91"/>
      <c r="T766" s="91"/>
      <c r="U766" s="91"/>
      <c r="V766" s="91"/>
      <c r="W766" s="91"/>
      <c r="X766" s="91"/>
      <c r="Y766" s="91"/>
      <c r="Z766" s="91"/>
      <c r="AA766" s="91"/>
      <c r="AB766" s="116"/>
    </row>
    <row r="767">
      <c r="L767" s="91"/>
      <c r="M767" s="91"/>
      <c r="N767" s="91"/>
      <c r="O767" s="91"/>
      <c r="P767" s="91"/>
      <c r="Q767" s="91"/>
      <c r="R767" s="91"/>
      <c r="S767" s="91"/>
      <c r="T767" s="91"/>
      <c r="U767" s="91"/>
      <c r="V767" s="91"/>
      <c r="W767" s="91"/>
      <c r="X767" s="91"/>
      <c r="Y767" s="91"/>
      <c r="Z767" s="91"/>
      <c r="AA767" s="91"/>
      <c r="AB767" s="116"/>
    </row>
    <row r="768">
      <c r="L768" s="91"/>
      <c r="M768" s="91"/>
      <c r="N768" s="91"/>
      <c r="O768" s="91"/>
      <c r="P768" s="91"/>
      <c r="Q768" s="91"/>
      <c r="R768" s="91"/>
      <c r="S768" s="91"/>
      <c r="T768" s="91"/>
      <c r="U768" s="91"/>
      <c r="V768" s="91"/>
      <c r="W768" s="91"/>
      <c r="X768" s="91"/>
      <c r="Y768" s="91"/>
      <c r="Z768" s="91"/>
      <c r="AA768" s="91"/>
      <c r="AB768" s="116"/>
    </row>
    <row r="769">
      <c r="L769" s="91"/>
      <c r="M769" s="91"/>
      <c r="N769" s="91"/>
      <c r="O769" s="91"/>
      <c r="P769" s="91"/>
      <c r="Q769" s="91"/>
      <c r="R769" s="91"/>
      <c r="S769" s="91"/>
      <c r="T769" s="91"/>
      <c r="U769" s="91"/>
      <c r="V769" s="91"/>
      <c r="W769" s="91"/>
      <c r="X769" s="91"/>
      <c r="Y769" s="91"/>
      <c r="Z769" s="91"/>
      <c r="AA769" s="91"/>
      <c r="AB769" s="116"/>
    </row>
    <row r="770">
      <c r="L770" s="91"/>
      <c r="M770" s="91"/>
      <c r="N770" s="91"/>
      <c r="O770" s="91"/>
      <c r="P770" s="91"/>
      <c r="Q770" s="91"/>
      <c r="R770" s="91"/>
      <c r="S770" s="91"/>
      <c r="T770" s="91"/>
      <c r="U770" s="91"/>
      <c r="V770" s="91"/>
      <c r="W770" s="91"/>
      <c r="X770" s="91"/>
      <c r="Y770" s="91"/>
      <c r="Z770" s="91"/>
      <c r="AA770" s="91"/>
      <c r="AB770" s="116"/>
    </row>
    <row r="771">
      <c r="L771" s="91"/>
      <c r="M771" s="91"/>
      <c r="N771" s="91"/>
      <c r="O771" s="91"/>
      <c r="P771" s="91"/>
      <c r="Q771" s="91"/>
      <c r="R771" s="91"/>
      <c r="S771" s="91"/>
      <c r="T771" s="91"/>
      <c r="U771" s="91"/>
      <c r="V771" s="91"/>
      <c r="W771" s="91"/>
      <c r="X771" s="91"/>
      <c r="Y771" s="91"/>
      <c r="Z771" s="91"/>
      <c r="AA771" s="91"/>
      <c r="AB771" s="116"/>
    </row>
    <row r="772">
      <c r="L772" s="91"/>
      <c r="M772" s="91"/>
      <c r="N772" s="91"/>
      <c r="O772" s="91"/>
      <c r="P772" s="91"/>
      <c r="Q772" s="91"/>
      <c r="R772" s="91"/>
      <c r="S772" s="91"/>
      <c r="T772" s="91"/>
      <c r="U772" s="91"/>
      <c r="V772" s="91"/>
      <c r="W772" s="91"/>
      <c r="X772" s="91"/>
      <c r="Y772" s="91"/>
      <c r="Z772" s="91"/>
      <c r="AA772" s="91"/>
      <c r="AB772" s="116"/>
    </row>
    <row r="773">
      <c r="L773" s="91"/>
      <c r="M773" s="91"/>
      <c r="N773" s="91"/>
      <c r="O773" s="91"/>
      <c r="P773" s="91"/>
      <c r="Q773" s="91"/>
      <c r="R773" s="91"/>
      <c r="S773" s="91"/>
      <c r="T773" s="91"/>
      <c r="U773" s="91"/>
      <c r="V773" s="91"/>
      <c r="W773" s="91"/>
      <c r="X773" s="91"/>
      <c r="Y773" s="91"/>
      <c r="Z773" s="91"/>
      <c r="AA773" s="91"/>
      <c r="AB773" s="116"/>
    </row>
    <row r="774">
      <c r="L774" s="91"/>
      <c r="M774" s="91"/>
      <c r="N774" s="91"/>
      <c r="O774" s="91"/>
      <c r="P774" s="91"/>
      <c r="Q774" s="91"/>
      <c r="R774" s="91"/>
      <c r="S774" s="91"/>
      <c r="T774" s="91"/>
      <c r="U774" s="91"/>
      <c r="V774" s="91"/>
      <c r="W774" s="91"/>
      <c r="X774" s="91"/>
      <c r="Y774" s="91"/>
      <c r="Z774" s="91"/>
      <c r="AA774" s="91"/>
      <c r="AB774" s="116"/>
    </row>
    <row r="775">
      <c r="L775" s="91"/>
      <c r="M775" s="91"/>
      <c r="N775" s="91"/>
      <c r="O775" s="91"/>
      <c r="P775" s="91"/>
      <c r="Q775" s="91"/>
      <c r="R775" s="91"/>
      <c r="S775" s="91"/>
      <c r="T775" s="91"/>
      <c r="U775" s="91"/>
      <c r="V775" s="91"/>
      <c r="W775" s="91"/>
      <c r="X775" s="91"/>
      <c r="Y775" s="91"/>
      <c r="Z775" s="91"/>
      <c r="AA775" s="91"/>
      <c r="AB775" s="116"/>
    </row>
    <row r="776">
      <c r="L776" s="91"/>
      <c r="M776" s="91"/>
      <c r="N776" s="91"/>
      <c r="O776" s="91"/>
      <c r="P776" s="91"/>
      <c r="Q776" s="91"/>
      <c r="R776" s="91"/>
      <c r="S776" s="91"/>
      <c r="T776" s="91"/>
      <c r="U776" s="91"/>
      <c r="V776" s="91"/>
      <c r="W776" s="91"/>
      <c r="X776" s="91"/>
      <c r="Y776" s="91"/>
      <c r="Z776" s="91"/>
      <c r="AA776" s="91"/>
      <c r="AB776" s="116"/>
    </row>
    <row r="777">
      <c r="L777" s="91"/>
      <c r="M777" s="91"/>
      <c r="N777" s="91"/>
      <c r="O777" s="91"/>
      <c r="P777" s="91"/>
      <c r="Q777" s="91"/>
      <c r="R777" s="91"/>
      <c r="S777" s="91"/>
      <c r="T777" s="91"/>
      <c r="U777" s="91"/>
      <c r="V777" s="91"/>
      <c r="W777" s="91"/>
      <c r="X777" s="91"/>
      <c r="Y777" s="91"/>
      <c r="Z777" s="91"/>
      <c r="AA777" s="91"/>
      <c r="AB777" s="116"/>
    </row>
    <row r="778">
      <c r="L778" s="91"/>
      <c r="M778" s="91"/>
      <c r="N778" s="91"/>
      <c r="O778" s="91"/>
      <c r="P778" s="91"/>
      <c r="Q778" s="91"/>
      <c r="R778" s="91"/>
      <c r="S778" s="91"/>
      <c r="T778" s="91"/>
      <c r="U778" s="91"/>
      <c r="V778" s="91"/>
      <c r="W778" s="91"/>
      <c r="X778" s="91"/>
      <c r="Y778" s="91"/>
      <c r="Z778" s="91"/>
      <c r="AA778" s="91"/>
      <c r="AB778" s="116"/>
    </row>
    <row r="779">
      <c r="L779" s="91"/>
      <c r="M779" s="91"/>
      <c r="N779" s="91"/>
      <c r="O779" s="91"/>
      <c r="P779" s="91"/>
      <c r="Q779" s="91"/>
      <c r="R779" s="91"/>
      <c r="S779" s="91"/>
      <c r="T779" s="91"/>
      <c r="U779" s="91"/>
      <c r="V779" s="91"/>
      <c r="W779" s="91"/>
      <c r="X779" s="91"/>
      <c r="Y779" s="91"/>
      <c r="Z779" s="91"/>
      <c r="AA779" s="91"/>
      <c r="AB779" s="116"/>
    </row>
    <row r="780">
      <c r="L780" s="91"/>
      <c r="M780" s="91"/>
      <c r="N780" s="91"/>
      <c r="O780" s="91"/>
      <c r="P780" s="91"/>
      <c r="Q780" s="91"/>
      <c r="R780" s="91"/>
      <c r="S780" s="91"/>
      <c r="T780" s="91"/>
      <c r="U780" s="91"/>
      <c r="V780" s="91"/>
      <c r="W780" s="91"/>
      <c r="X780" s="91"/>
      <c r="Y780" s="91"/>
      <c r="Z780" s="91"/>
      <c r="AA780" s="91"/>
      <c r="AB780" s="116"/>
    </row>
    <row r="781">
      <c r="L781" s="91"/>
      <c r="M781" s="91"/>
      <c r="N781" s="91"/>
      <c r="O781" s="91"/>
      <c r="P781" s="91"/>
      <c r="Q781" s="91"/>
      <c r="R781" s="91"/>
      <c r="S781" s="91"/>
      <c r="T781" s="91"/>
      <c r="U781" s="91"/>
      <c r="V781" s="91"/>
      <c r="W781" s="91"/>
      <c r="X781" s="91"/>
      <c r="Y781" s="91"/>
      <c r="Z781" s="91"/>
      <c r="AA781" s="91"/>
      <c r="AB781" s="116"/>
    </row>
    <row r="782">
      <c r="L782" s="91"/>
      <c r="M782" s="91"/>
      <c r="N782" s="91"/>
      <c r="O782" s="91"/>
      <c r="P782" s="91"/>
      <c r="Q782" s="91"/>
      <c r="R782" s="91"/>
      <c r="S782" s="91"/>
      <c r="T782" s="91"/>
      <c r="U782" s="91"/>
      <c r="V782" s="91"/>
      <c r="W782" s="91"/>
      <c r="X782" s="91"/>
      <c r="Y782" s="91"/>
      <c r="Z782" s="91"/>
      <c r="AA782" s="91"/>
      <c r="AB782" s="116"/>
    </row>
    <row r="783">
      <c r="L783" s="91"/>
      <c r="M783" s="91"/>
      <c r="N783" s="91"/>
      <c r="O783" s="91"/>
      <c r="P783" s="91"/>
      <c r="Q783" s="91"/>
      <c r="R783" s="91"/>
      <c r="S783" s="91"/>
      <c r="T783" s="91"/>
      <c r="U783" s="91"/>
      <c r="V783" s="91"/>
      <c r="W783" s="91"/>
      <c r="X783" s="91"/>
      <c r="Y783" s="91"/>
      <c r="Z783" s="91"/>
      <c r="AA783" s="91"/>
      <c r="AB783" s="116"/>
    </row>
    <row r="784">
      <c r="L784" s="91"/>
      <c r="M784" s="91"/>
      <c r="N784" s="91"/>
      <c r="O784" s="91"/>
      <c r="P784" s="91"/>
      <c r="Q784" s="91"/>
      <c r="R784" s="91"/>
      <c r="S784" s="91"/>
      <c r="T784" s="91"/>
      <c r="U784" s="91"/>
      <c r="V784" s="91"/>
      <c r="W784" s="91"/>
      <c r="X784" s="91"/>
      <c r="Y784" s="91"/>
      <c r="Z784" s="91"/>
      <c r="AA784" s="91"/>
      <c r="AB784" s="116"/>
    </row>
    <row r="785">
      <c r="L785" s="91"/>
      <c r="M785" s="91"/>
      <c r="N785" s="91"/>
      <c r="O785" s="91"/>
      <c r="P785" s="91"/>
      <c r="Q785" s="91"/>
      <c r="R785" s="91"/>
      <c r="S785" s="91"/>
      <c r="T785" s="91"/>
      <c r="U785" s="91"/>
      <c r="V785" s="91"/>
      <c r="W785" s="91"/>
      <c r="X785" s="91"/>
      <c r="Y785" s="91"/>
      <c r="Z785" s="91"/>
      <c r="AA785" s="91"/>
      <c r="AB785" s="116"/>
    </row>
    <row r="786">
      <c r="L786" s="91"/>
      <c r="M786" s="91"/>
      <c r="N786" s="91"/>
      <c r="O786" s="91"/>
      <c r="P786" s="91"/>
      <c r="Q786" s="91"/>
      <c r="R786" s="91"/>
      <c r="S786" s="91"/>
      <c r="T786" s="91"/>
      <c r="U786" s="91"/>
      <c r="V786" s="91"/>
      <c r="W786" s="91"/>
      <c r="X786" s="91"/>
      <c r="Y786" s="91"/>
      <c r="Z786" s="91"/>
      <c r="AA786" s="91"/>
      <c r="AB786" s="116"/>
    </row>
    <row r="787">
      <c r="L787" s="91"/>
      <c r="M787" s="91"/>
      <c r="N787" s="91"/>
      <c r="O787" s="91"/>
      <c r="P787" s="91"/>
      <c r="Q787" s="91"/>
      <c r="R787" s="91"/>
      <c r="S787" s="91"/>
      <c r="T787" s="91"/>
      <c r="U787" s="91"/>
      <c r="V787" s="91"/>
      <c r="W787" s="91"/>
      <c r="X787" s="91"/>
      <c r="Y787" s="91"/>
      <c r="Z787" s="91"/>
      <c r="AA787" s="91"/>
      <c r="AB787" s="116"/>
    </row>
    <row r="788">
      <c r="L788" s="91"/>
      <c r="M788" s="91"/>
      <c r="N788" s="91"/>
      <c r="O788" s="91"/>
      <c r="P788" s="91"/>
      <c r="Q788" s="91"/>
      <c r="R788" s="91"/>
      <c r="S788" s="91"/>
      <c r="T788" s="91"/>
      <c r="U788" s="91"/>
      <c r="V788" s="91"/>
      <c r="W788" s="91"/>
      <c r="X788" s="91"/>
      <c r="Y788" s="91"/>
      <c r="Z788" s="91"/>
      <c r="AA788" s="91"/>
      <c r="AB788" s="116"/>
    </row>
    <row r="789">
      <c r="L789" s="91"/>
      <c r="M789" s="91"/>
      <c r="N789" s="91"/>
      <c r="O789" s="91"/>
      <c r="P789" s="91"/>
      <c r="Q789" s="91"/>
      <c r="R789" s="91"/>
      <c r="S789" s="91"/>
      <c r="T789" s="91"/>
      <c r="U789" s="91"/>
      <c r="V789" s="91"/>
      <c r="W789" s="91"/>
      <c r="X789" s="91"/>
      <c r="Y789" s="91"/>
      <c r="Z789" s="91"/>
      <c r="AA789" s="91"/>
      <c r="AB789" s="116"/>
    </row>
    <row r="790">
      <c r="L790" s="91"/>
      <c r="M790" s="91"/>
      <c r="N790" s="91"/>
      <c r="O790" s="91"/>
      <c r="P790" s="91"/>
      <c r="Q790" s="91"/>
      <c r="R790" s="91"/>
      <c r="S790" s="91"/>
      <c r="T790" s="91"/>
      <c r="U790" s="91"/>
      <c r="V790" s="91"/>
      <c r="W790" s="91"/>
      <c r="X790" s="91"/>
      <c r="Y790" s="91"/>
      <c r="Z790" s="91"/>
      <c r="AA790" s="91"/>
      <c r="AB790" s="116"/>
    </row>
    <row r="791">
      <c r="L791" s="91"/>
      <c r="M791" s="91"/>
      <c r="N791" s="91"/>
      <c r="O791" s="91"/>
      <c r="P791" s="91"/>
      <c r="Q791" s="91"/>
      <c r="R791" s="91"/>
      <c r="S791" s="91"/>
      <c r="T791" s="91"/>
      <c r="U791" s="91"/>
      <c r="V791" s="91"/>
      <c r="W791" s="91"/>
      <c r="X791" s="91"/>
      <c r="Y791" s="91"/>
      <c r="Z791" s="91"/>
      <c r="AA791" s="91"/>
      <c r="AB791" s="116"/>
    </row>
    <row r="792">
      <c r="L792" s="91"/>
      <c r="M792" s="91"/>
      <c r="N792" s="91"/>
      <c r="O792" s="91"/>
      <c r="P792" s="91"/>
      <c r="Q792" s="91"/>
      <c r="R792" s="91"/>
      <c r="S792" s="91"/>
      <c r="T792" s="91"/>
      <c r="U792" s="91"/>
      <c r="V792" s="91"/>
      <c r="W792" s="91"/>
      <c r="X792" s="91"/>
      <c r="Y792" s="91"/>
      <c r="Z792" s="91"/>
      <c r="AA792" s="91"/>
      <c r="AB792" s="116"/>
    </row>
    <row r="793">
      <c r="L793" s="91"/>
      <c r="M793" s="91"/>
      <c r="N793" s="91"/>
      <c r="O793" s="91"/>
      <c r="P793" s="91"/>
      <c r="Q793" s="91"/>
      <c r="R793" s="91"/>
      <c r="S793" s="91"/>
      <c r="T793" s="91"/>
      <c r="U793" s="91"/>
      <c r="V793" s="91"/>
      <c r="W793" s="91"/>
      <c r="X793" s="91"/>
      <c r="Y793" s="91"/>
      <c r="Z793" s="91"/>
      <c r="AA793" s="91"/>
      <c r="AB793" s="116"/>
    </row>
    <row r="794">
      <c r="L794" s="91"/>
      <c r="M794" s="91"/>
      <c r="N794" s="91"/>
      <c r="O794" s="91"/>
      <c r="P794" s="91"/>
      <c r="Q794" s="91"/>
      <c r="R794" s="91"/>
      <c r="S794" s="91"/>
      <c r="T794" s="91"/>
      <c r="U794" s="91"/>
      <c r="V794" s="91"/>
      <c r="W794" s="91"/>
      <c r="X794" s="91"/>
      <c r="Y794" s="91"/>
      <c r="Z794" s="91"/>
      <c r="AA794" s="91"/>
      <c r="AB794" s="116"/>
    </row>
    <row r="795">
      <c r="L795" s="91"/>
      <c r="M795" s="91"/>
      <c r="N795" s="91"/>
      <c r="O795" s="91"/>
      <c r="P795" s="91"/>
      <c r="Q795" s="91"/>
      <c r="R795" s="91"/>
      <c r="S795" s="91"/>
      <c r="T795" s="91"/>
      <c r="U795" s="91"/>
      <c r="V795" s="91"/>
      <c r="W795" s="91"/>
      <c r="X795" s="91"/>
      <c r="Y795" s="91"/>
      <c r="Z795" s="91"/>
      <c r="AA795" s="91"/>
      <c r="AB795" s="116"/>
    </row>
    <row r="796">
      <c r="L796" s="91"/>
      <c r="M796" s="91"/>
      <c r="N796" s="91"/>
      <c r="O796" s="91"/>
      <c r="P796" s="91"/>
      <c r="Q796" s="91"/>
      <c r="R796" s="91"/>
      <c r="S796" s="91"/>
      <c r="T796" s="91"/>
      <c r="U796" s="91"/>
      <c r="V796" s="91"/>
      <c r="W796" s="91"/>
      <c r="X796" s="91"/>
      <c r="Y796" s="91"/>
      <c r="Z796" s="91"/>
      <c r="AA796" s="91"/>
      <c r="AB796" s="116"/>
    </row>
    <row r="797">
      <c r="L797" s="91"/>
      <c r="M797" s="91"/>
      <c r="N797" s="91"/>
      <c r="O797" s="91"/>
      <c r="P797" s="91"/>
      <c r="Q797" s="91"/>
      <c r="R797" s="91"/>
      <c r="S797" s="91"/>
      <c r="T797" s="91"/>
      <c r="U797" s="91"/>
      <c r="V797" s="91"/>
      <c r="W797" s="91"/>
      <c r="X797" s="91"/>
      <c r="Y797" s="91"/>
      <c r="Z797" s="91"/>
      <c r="AA797" s="91"/>
      <c r="AB797" s="116"/>
    </row>
    <row r="798">
      <c r="L798" s="91"/>
      <c r="M798" s="91"/>
      <c r="N798" s="91"/>
      <c r="O798" s="91"/>
      <c r="P798" s="91"/>
      <c r="Q798" s="91"/>
      <c r="R798" s="91"/>
      <c r="S798" s="91"/>
      <c r="T798" s="91"/>
      <c r="U798" s="91"/>
      <c r="V798" s="91"/>
      <c r="W798" s="91"/>
      <c r="X798" s="91"/>
      <c r="Y798" s="91"/>
      <c r="Z798" s="91"/>
      <c r="AA798" s="91"/>
      <c r="AB798" s="116"/>
    </row>
    <row r="799">
      <c r="L799" s="91"/>
      <c r="M799" s="91"/>
      <c r="N799" s="91"/>
      <c r="O799" s="91"/>
      <c r="P799" s="91"/>
      <c r="Q799" s="91"/>
      <c r="R799" s="91"/>
      <c r="S799" s="91"/>
      <c r="T799" s="91"/>
      <c r="U799" s="91"/>
      <c r="V799" s="91"/>
      <c r="W799" s="91"/>
      <c r="X799" s="91"/>
      <c r="Y799" s="91"/>
      <c r="Z799" s="91"/>
      <c r="AA799" s="91"/>
      <c r="AB799" s="116"/>
    </row>
    <row r="800">
      <c r="L800" s="91"/>
      <c r="M800" s="91"/>
      <c r="N800" s="91"/>
      <c r="O800" s="91"/>
      <c r="P800" s="91"/>
      <c r="Q800" s="91"/>
      <c r="R800" s="91"/>
      <c r="S800" s="91"/>
      <c r="T800" s="91"/>
      <c r="U800" s="91"/>
      <c r="V800" s="91"/>
      <c r="W800" s="91"/>
      <c r="X800" s="91"/>
      <c r="Y800" s="91"/>
      <c r="Z800" s="91"/>
      <c r="AA800" s="91"/>
      <c r="AB800" s="116"/>
    </row>
    <row r="801">
      <c r="L801" s="91"/>
      <c r="M801" s="91"/>
      <c r="N801" s="91"/>
      <c r="O801" s="91"/>
      <c r="P801" s="91"/>
      <c r="Q801" s="91"/>
      <c r="R801" s="91"/>
      <c r="S801" s="91"/>
      <c r="T801" s="91"/>
      <c r="U801" s="91"/>
      <c r="V801" s="91"/>
      <c r="W801" s="91"/>
      <c r="X801" s="91"/>
      <c r="Y801" s="91"/>
      <c r="Z801" s="91"/>
      <c r="AA801" s="91"/>
      <c r="AB801" s="116"/>
    </row>
    <row r="802">
      <c r="L802" s="91"/>
      <c r="M802" s="91"/>
      <c r="N802" s="91"/>
      <c r="O802" s="91"/>
      <c r="P802" s="91"/>
      <c r="Q802" s="91"/>
      <c r="R802" s="91"/>
      <c r="S802" s="91"/>
      <c r="T802" s="91"/>
      <c r="U802" s="91"/>
      <c r="V802" s="91"/>
      <c r="W802" s="91"/>
      <c r="X802" s="91"/>
      <c r="Y802" s="91"/>
      <c r="Z802" s="91"/>
      <c r="AA802" s="91"/>
      <c r="AB802" s="116"/>
    </row>
    <row r="803">
      <c r="L803" s="91"/>
      <c r="M803" s="91"/>
      <c r="N803" s="91"/>
      <c r="O803" s="91"/>
      <c r="P803" s="91"/>
      <c r="Q803" s="91"/>
      <c r="R803" s="91"/>
      <c r="S803" s="91"/>
      <c r="T803" s="91"/>
      <c r="U803" s="91"/>
      <c r="V803" s="91"/>
      <c r="W803" s="91"/>
      <c r="X803" s="91"/>
      <c r="Y803" s="91"/>
      <c r="Z803" s="91"/>
      <c r="AA803" s="91"/>
      <c r="AB803" s="116"/>
    </row>
    <row r="804">
      <c r="L804" s="91"/>
      <c r="M804" s="91"/>
      <c r="N804" s="91"/>
      <c r="O804" s="91"/>
      <c r="P804" s="91"/>
      <c r="Q804" s="91"/>
      <c r="R804" s="91"/>
      <c r="S804" s="91"/>
      <c r="T804" s="91"/>
      <c r="U804" s="91"/>
      <c r="V804" s="91"/>
      <c r="W804" s="91"/>
      <c r="X804" s="91"/>
      <c r="Y804" s="91"/>
      <c r="Z804" s="91"/>
      <c r="AA804" s="91"/>
      <c r="AB804" s="116"/>
    </row>
    <row r="805">
      <c r="L805" s="91"/>
      <c r="M805" s="91"/>
      <c r="N805" s="91"/>
      <c r="O805" s="91"/>
      <c r="P805" s="91"/>
      <c r="Q805" s="91"/>
      <c r="R805" s="91"/>
      <c r="S805" s="91"/>
      <c r="T805" s="91"/>
      <c r="U805" s="91"/>
      <c r="V805" s="91"/>
      <c r="W805" s="91"/>
      <c r="X805" s="91"/>
      <c r="Y805" s="91"/>
      <c r="Z805" s="91"/>
      <c r="AA805" s="91"/>
      <c r="AB805" s="116"/>
    </row>
    <row r="806">
      <c r="L806" s="91"/>
      <c r="M806" s="91"/>
      <c r="N806" s="91"/>
      <c r="O806" s="91"/>
      <c r="P806" s="91"/>
      <c r="Q806" s="91"/>
      <c r="R806" s="91"/>
      <c r="S806" s="91"/>
      <c r="T806" s="91"/>
      <c r="U806" s="91"/>
      <c r="V806" s="91"/>
      <c r="W806" s="91"/>
      <c r="X806" s="91"/>
      <c r="Y806" s="91"/>
      <c r="Z806" s="91"/>
      <c r="AA806" s="91"/>
      <c r="AB806" s="116"/>
    </row>
    <row r="807">
      <c r="L807" s="91"/>
      <c r="M807" s="91"/>
      <c r="N807" s="91"/>
      <c r="O807" s="91"/>
      <c r="P807" s="91"/>
      <c r="Q807" s="91"/>
      <c r="R807" s="91"/>
      <c r="S807" s="91"/>
      <c r="T807" s="91"/>
      <c r="U807" s="91"/>
      <c r="V807" s="91"/>
      <c r="W807" s="91"/>
      <c r="X807" s="91"/>
      <c r="Y807" s="91"/>
      <c r="Z807" s="91"/>
      <c r="AA807" s="91"/>
      <c r="AB807" s="116"/>
    </row>
    <row r="808">
      <c r="L808" s="91"/>
      <c r="M808" s="91"/>
      <c r="N808" s="91"/>
      <c r="O808" s="91"/>
      <c r="P808" s="91"/>
      <c r="Q808" s="91"/>
      <c r="R808" s="91"/>
      <c r="S808" s="91"/>
      <c r="T808" s="91"/>
      <c r="U808" s="91"/>
      <c r="V808" s="91"/>
      <c r="W808" s="91"/>
      <c r="X808" s="91"/>
      <c r="Y808" s="91"/>
      <c r="Z808" s="91"/>
      <c r="AA808" s="91"/>
      <c r="AB808" s="116"/>
    </row>
    <row r="809">
      <c r="L809" s="91"/>
      <c r="M809" s="91"/>
      <c r="N809" s="91"/>
      <c r="O809" s="91"/>
      <c r="P809" s="91"/>
      <c r="Q809" s="91"/>
      <c r="R809" s="91"/>
      <c r="S809" s="91"/>
      <c r="T809" s="91"/>
      <c r="U809" s="91"/>
      <c r="V809" s="91"/>
      <c r="W809" s="91"/>
      <c r="X809" s="91"/>
      <c r="Y809" s="91"/>
      <c r="Z809" s="91"/>
      <c r="AA809" s="91"/>
      <c r="AB809" s="116"/>
    </row>
    <row r="810">
      <c r="L810" s="91"/>
      <c r="M810" s="91"/>
      <c r="N810" s="91"/>
      <c r="O810" s="91"/>
      <c r="P810" s="91"/>
      <c r="Q810" s="91"/>
      <c r="R810" s="91"/>
      <c r="S810" s="91"/>
      <c r="T810" s="91"/>
      <c r="U810" s="91"/>
      <c r="V810" s="91"/>
      <c r="W810" s="91"/>
      <c r="X810" s="91"/>
      <c r="Y810" s="91"/>
      <c r="Z810" s="91"/>
      <c r="AA810" s="91"/>
      <c r="AB810" s="116"/>
    </row>
    <row r="811">
      <c r="L811" s="91"/>
      <c r="M811" s="91"/>
      <c r="N811" s="91"/>
      <c r="O811" s="91"/>
      <c r="P811" s="91"/>
      <c r="Q811" s="91"/>
      <c r="R811" s="91"/>
      <c r="S811" s="91"/>
      <c r="T811" s="91"/>
      <c r="U811" s="91"/>
      <c r="V811" s="91"/>
      <c r="W811" s="91"/>
      <c r="X811" s="91"/>
      <c r="Y811" s="91"/>
      <c r="Z811" s="91"/>
      <c r="AA811" s="91"/>
      <c r="AB811" s="116"/>
    </row>
    <row r="812">
      <c r="L812" s="91"/>
      <c r="M812" s="91"/>
      <c r="N812" s="91"/>
      <c r="O812" s="91"/>
      <c r="P812" s="91"/>
      <c r="Q812" s="91"/>
      <c r="R812" s="91"/>
      <c r="S812" s="91"/>
      <c r="T812" s="91"/>
      <c r="U812" s="91"/>
      <c r="V812" s="91"/>
      <c r="W812" s="91"/>
      <c r="X812" s="91"/>
      <c r="Y812" s="91"/>
      <c r="Z812" s="91"/>
      <c r="AA812" s="91"/>
      <c r="AB812" s="116"/>
    </row>
    <row r="813">
      <c r="L813" s="91"/>
      <c r="M813" s="91"/>
      <c r="N813" s="91"/>
      <c r="O813" s="91"/>
      <c r="P813" s="91"/>
      <c r="Q813" s="91"/>
      <c r="R813" s="91"/>
      <c r="S813" s="91"/>
      <c r="T813" s="91"/>
      <c r="U813" s="91"/>
      <c r="V813" s="91"/>
      <c r="W813" s="91"/>
      <c r="X813" s="91"/>
      <c r="Y813" s="91"/>
      <c r="Z813" s="91"/>
      <c r="AA813" s="91"/>
      <c r="AB813" s="116"/>
    </row>
    <row r="814">
      <c r="L814" s="91"/>
      <c r="M814" s="91"/>
      <c r="N814" s="91"/>
      <c r="O814" s="91"/>
      <c r="P814" s="91"/>
      <c r="Q814" s="91"/>
      <c r="R814" s="91"/>
      <c r="S814" s="91"/>
      <c r="T814" s="91"/>
      <c r="U814" s="91"/>
      <c r="V814" s="91"/>
      <c r="W814" s="91"/>
      <c r="X814" s="91"/>
      <c r="Y814" s="91"/>
      <c r="Z814" s="91"/>
      <c r="AA814" s="91"/>
      <c r="AB814" s="116"/>
    </row>
    <row r="815">
      <c r="L815" s="91"/>
      <c r="M815" s="91"/>
      <c r="N815" s="91"/>
      <c r="O815" s="91"/>
      <c r="P815" s="91"/>
      <c r="Q815" s="91"/>
      <c r="R815" s="91"/>
      <c r="S815" s="91"/>
      <c r="T815" s="91"/>
      <c r="U815" s="91"/>
      <c r="V815" s="91"/>
      <c r="W815" s="91"/>
      <c r="X815" s="91"/>
      <c r="Y815" s="91"/>
      <c r="Z815" s="91"/>
      <c r="AA815" s="91"/>
      <c r="AB815" s="116"/>
    </row>
    <row r="816">
      <c r="L816" s="91"/>
      <c r="M816" s="91"/>
      <c r="N816" s="91"/>
      <c r="O816" s="91"/>
      <c r="P816" s="91"/>
      <c r="Q816" s="91"/>
      <c r="R816" s="91"/>
      <c r="S816" s="91"/>
      <c r="T816" s="91"/>
      <c r="U816" s="91"/>
      <c r="V816" s="91"/>
      <c r="W816" s="91"/>
      <c r="X816" s="91"/>
      <c r="Y816" s="91"/>
      <c r="Z816" s="91"/>
      <c r="AA816" s="91"/>
      <c r="AB816" s="116"/>
    </row>
    <row r="817">
      <c r="L817" s="91"/>
      <c r="M817" s="91"/>
      <c r="N817" s="91"/>
      <c r="O817" s="91"/>
      <c r="P817" s="91"/>
      <c r="Q817" s="91"/>
      <c r="R817" s="91"/>
      <c r="S817" s="91"/>
      <c r="T817" s="91"/>
      <c r="U817" s="91"/>
      <c r="V817" s="91"/>
      <c r="W817" s="91"/>
      <c r="X817" s="91"/>
      <c r="Y817" s="91"/>
      <c r="Z817" s="91"/>
      <c r="AA817" s="91"/>
      <c r="AB817" s="116"/>
    </row>
    <row r="818">
      <c r="L818" s="91"/>
      <c r="M818" s="91"/>
      <c r="N818" s="91"/>
      <c r="O818" s="91"/>
      <c r="P818" s="91"/>
      <c r="Q818" s="91"/>
      <c r="R818" s="91"/>
      <c r="S818" s="91"/>
      <c r="T818" s="91"/>
      <c r="U818" s="91"/>
      <c r="V818" s="91"/>
      <c r="W818" s="91"/>
      <c r="X818" s="91"/>
      <c r="Y818" s="91"/>
      <c r="Z818" s="91"/>
      <c r="AA818" s="91"/>
      <c r="AB818" s="116"/>
    </row>
    <row r="819">
      <c r="L819" s="91"/>
      <c r="M819" s="91"/>
      <c r="N819" s="91"/>
      <c r="O819" s="91"/>
      <c r="P819" s="91"/>
      <c r="Q819" s="91"/>
      <c r="R819" s="91"/>
      <c r="S819" s="91"/>
      <c r="T819" s="91"/>
      <c r="U819" s="91"/>
      <c r="V819" s="91"/>
      <c r="W819" s="91"/>
      <c r="X819" s="91"/>
      <c r="Y819" s="91"/>
      <c r="Z819" s="91"/>
      <c r="AA819" s="91"/>
      <c r="AB819" s="116"/>
    </row>
    <row r="820">
      <c r="L820" s="91"/>
      <c r="M820" s="91"/>
      <c r="N820" s="91"/>
      <c r="O820" s="91"/>
      <c r="P820" s="91"/>
      <c r="Q820" s="91"/>
      <c r="R820" s="91"/>
      <c r="S820" s="91"/>
      <c r="T820" s="91"/>
      <c r="U820" s="91"/>
      <c r="V820" s="91"/>
      <c r="W820" s="91"/>
      <c r="X820" s="91"/>
      <c r="Y820" s="91"/>
      <c r="Z820" s="91"/>
      <c r="AA820" s="91"/>
      <c r="AB820" s="116"/>
    </row>
    <row r="821">
      <c r="L821" s="91"/>
      <c r="M821" s="91"/>
      <c r="N821" s="91"/>
      <c r="O821" s="91"/>
      <c r="P821" s="91"/>
      <c r="Q821" s="91"/>
      <c r="R821" s="91"/>
      <c r="S821" s="91"/>
      <c r="T821" s="91"/>
      <c r="U821" s="91"/>
      <c r="V821" s="91"/>
      <c r="W821" s="91"/>
      <c r="X821" s="91"/>
      <c r="Y821" s="91"/>
      <c r="Z821" s="91"/>
      <c r="AA821" s="91"/>
      <c r="AB821" s="116"/>
    </row>
    <row r="822">
      <c r="L822" s="91"/>
      <c r="M822" s="91"/>
      <c r="N822" s="91"/>
      <c r="O822" s="91"/>
      <c r="P822" s="91"/>
      <c r="Q822" s="91"/>
      <c r="R822" s="91"/>
      <c r="S822" s="91"/>
      <c r="T822" s="91"/>
      <c r="U822" s="91"/>
      <c r="V822" s="91"/>
      <c r="W822" s="91"/>
      <c r="X822" s="91"/>
      <c r="Y822" s="91"/>
      <c r="Z822" s="91"/>
      <c r="AA822" s="91"/>
      <c r="AB822" s="116"/>
    </row>
    <row r="823">
      <c r="L823" s="91"/>
      <c r="M823" s="91"/>
      <c r="N823" s="91"/>
      <c r="O823" s="91"/>
      <c r="P823" s="91"/>
      <c r="Q823" s="91"/>
      <c r="R823" s="91"/>
      <c r="S823" s="91"/>
      <c r="T823" s="91"/>
      <c r="U823" s="91"/>
      <c r="V823" s="91"/>
      <c r="W823" s="91"/>
      <c r="X823" s="91"/>
      <c r="Y823" s="91"/>
      <c r="Z823" s="91"/>
      <c r="AA823" s="91"/>
      <c r="AB823" s="116"/>
    </row>
    <row r="824">
      <c r="L824" s="91"/>
      <c r="M824" s="91"/>
      <c r="N824" s="91"/>
      <c r="O824" s="91"/>
      <c r="P824" s="91"/>
      <c r="Q824" s="91"/>
      <c r="R824" s="91"/>
      <c r="S824" s="91"/>
      <c r="T824" s="91"/>
      <c r="U824" s="91"/>
      <c r="V824" s="91"/>
      <c r="W824" s="91"/>
      <c r="X824" s="91"/>
      <c r="Y824" s="91"/>
      <c r="Z824" s="91"/>
      <c r="AA824" s="91"/>
      <c r="AB824" s="116"/>
    </row>
    <row r="825">
      <c r="L825" s="91"/>
      <c r="M825" s="91"/>
      <c r="N825" s="91"/>
      <c r="O825" s="91"/>
      <c r="P825" s="91"/>
      <c r="Q825" s="91"/>
      <c r="R825" s="91"/>
      <c r="S825" s="91"/>
      <c r="T825" s="91"/>
      <c r="U825" s="91"/>
      <c r="V825" s="91"/>
      <c r="W825" s="91"/>
      <c r="X825" s="91"/>
      <c r="Y825" s="91"/>
      <c r="Z825" s="91"/>
      <c r="AA825" s="91"/>
      <c r="AB825" s="116"/>
    </row>
    <row r="826">
      <c r="L826" s="91"/>
      <c r="M826" s="91"/>
      <c r="N826" s="91"/>
      <c r="O826" s="91"/>
      <c r="P826" s="91"/>
      <c r="Q826" s="91"/>
      <c r="R826" s="91"/>
      <c r="S826" s="91"/>
      <c r="T826" s="91"/>
      <c r="U826" s="91"/>
      <c r="V826" s="91"/>
      <c r="W826" s="91"/>
      <c r="X826" s="91"/>
      <c r="Y826" s="91"/>
      <c r="Z826" s="91"/>
      <c r="AA826" s="91"/>
      <c r="AB826" s="116"/>
    </row>
    <row r="827">
      <c r="L827" s="91"/>
      <c r="M827" s="91"/>
      <c r="N827" s="91"/>
      <c r="O827" s="91"/>
      <c r="P827" s="91"/>
      <c r="Q827" s="91"/>
      <c r="R827" s="91"/>
      <c r="S827" s="91"/>
      <c r="T827" s="91"/>
      <c r="U827" s="91"/>
      <c r="V827" s="91"/>
      <c r="W827" s="91"/>
      <c r="X827" s="91"/>
      <c r="Y827" s="91"/>
      <c r="Z827" s="91"/>
      <c r="AA827" s="91"/>
      <c r="AB827" s="116"/>
    </row>
    <row r="828">
      <c r="L828" s="91"/>
      <c r="M828" s="91"/>
      <c r="N828" s="91"/>
      <c r="O828" s="91"/>
      <c r="P828" s="91"/>
      <c r="Q828" s="91"/>
      <c r="R828" s="91"/>
      <c r="S828" s="91"/>
      <c r="T828" s="91"/>
      <c r="U828" s="91"/>
      <c r="V828" s="91"/>
      <c r="W828" s="91"/>
      <c r="X828" s="91"/>
      <c r="Y828" s="91"/>
      <c r="Z828" s="91"/>
      <c r="AA828" s="91"/>
      <c r="AB828" s="116"/>
    </row>
    <row r="829">
      <c r="L829" s="91"/>
      <c r="M829" s="91"/>
      <c r="N829" s="91"/>
      <c r="O829" s="91"/>
      <c r="P829" s="91"/>
      <c r="Q829" s="91"/>
      <c r="R829" s="91"/>
      <c r="S829" s="91"/>
      <c r="T829" s="91"/>
      <c r="U829" s="91"/>
      <c r="V829" s="91"/>
      <c r="W829" s="91"/>
      <c r="X829" s="91"/>
      <c r="Y829" s="91"/>
      <c r="Z829" s="91"/>
      <c r="AA829" s="91"/>
      <c r="AB829" s="116"/>
    </row>
    <row r="830">
      <c r="L830" s="91"/>
      <c r="M830" s="91"/>
      <c r="N830" s="91"/>
      <c r="O830" s="91"/>
      <c r="P830" s="91"/>
      <c r="Q830" s="91"/>
      <c r="R830" s="91"/>
      <c r="S830" s="91"/>
      <c r="T830" s="91"/>
      <c r="U830" s="91"/>
      <c r="V830" s="91"/>
      <c r="W830" s="91"/>
      <c r="X830" s="91"/>
      <c r="Y830" s="91"/>
      <c r="Z830" s="91"/>
      <c r="AA830" s="91"/>
      <c r="AB830" s="116"/>
    </row>
    <row r="831">
      <c r="L831" s="91"/>
      <c r="M831" s="91"/>
      <c r="N831" s="91"/>
      <c r="O831" s="91"/>
      <c r="P831" s="91"/>
      <c r="Q831" s="91"/>
      <c r="R831" s="91"/>
      <c r="S831" s="91"/>
      <c r="T831" s="91"/>
      <c r="U831" s="91"/>
      <c r="V831" s="91"/>
      <c r="W831" s="91"/>
      <c r="X831" s="91"/>
      <c r="Y831" s="91"/>
      <c r="Z831" s="91"/>
      <c r="AA831" s="91"/>
      <c r="AB831" s="116"/>
    </row>
    <row r="832">
      <c r="L832" s="91"/>
      <c r="M832" s="91"/>
      <c r="N832" s="91"/>
      <c r="O832" s="91"/>
      <c r="P832" s="91"/>
      <c r="Q832" s="91"/>
      <c r="R832" s="91"/>
      <c r="S832" s="91"/>
      <c r="T832" s="91"/>
      <c r="U832" s="91"/>
      <c r="V832" s="91"/>
      <c r="W832" s="91"/>
      <c r="X832" s="91"/>
      <c r="Y832" s="91"/>
      <c r="Z832" s="91"/>
      <c r="AA832" s="91"/>
      <c r="AB832" s="116"/>
    </row>
    <row r="833">
      <c r="L833" s="91"/>
      <c r="M833" s="91"/>
      <c r="N833" s="91"/>
      <c r="O833" s="91"/>
      <c r="P833" s="91"/>
      <c r="Q833" s="91"/>
      <c r="R833" s="91"/>
      <c r="S833" s="91"/>
      <c r="T833" s="91"/>
      <c r="U833" s="91"/>
      <c r="V833" s="91"/>
      <c r="W833" s="91"/>
      <c r="X833" s="91"/>
      <c r="Y833" s="91"/>
      <c r="Z833" s="91"/>
      <c r="AA833" s="91"/>
      <c r="AB833" s="116"/>
    </row>
    <row r="834">
      <c r="L834" s="91"/>
      <c r="M834" s="91"/>
      <c r="N834" s="91"/>
      <c r="O834" s="91"/>
      <c r="P834" s="91"/>
      <c r="Q834" s="91"/>
      <c r="R834" s="91"/>
      <c r="S834" s="91"/>
      <c r="T834" s="91"/>
      <c r="U834" s="91"/>
      <c r="V834" s="91"/>
      <c r="W834" s="91"/>
      <c r="X834" s="91"/>
      <c r="Y834" s="91"/>
      <c r="Z834" s="91"/>
      <c r="AA834" s="91"/>
      <c r="AB834" s="116"/>
    </row>
    <row r="835">
      <c r="L835" s="91"/>
      <c r="M835" s="91"/>
      <c r="N835" s="91"/>
      <c r="O835" s="91"/>
      <c r="P835" s="91"/>
      <c r="Q835" s="91"/>
      <c r="R835" s="91"/>
      <c r="S835" s="91"/>
      <c r="T835" s="91"/>
      <c r="U835" s="91"/>
      <c r="V835" s="91"/>
      <c r="W835" s="91"/>
      <c r="X835" s="91"/>
      <c r="Y835" s="91"/>
      <c r="Z835" s="91"/>
      <c r="AA835" s="91"/>
      <c r="AB835" s="116"/>
    </row>
    <row r="836">
      <c r="L836" s="91"/>
      <c r="M836" s="91"/>
      <c r="N836" s="91"/>
      <c r="O836" s="91"/>
      <c r="P836" s="91"/>
      <c r="Q836" s="91"/>
      <c r="R836" s="91"/>
      <c r="S836" s="91"/>
      <c r="T836" s="91"/>
      <c r="U836" s="91"/>
      <c r="V836" s="91"/>
      <c r="W836" s="91"/>
      <c r="X836" s="91"/>
      <c r="Y836" s="91"/>
      <c r="Z836" s="91"/>
      <c r="AA836" s="91"/>
      <c r="AB836" s="116"/>
    </row>
    <row r="837">
      <c r="L837" s="91"/>
      <c r="M837" s="91"/>
      <c r="N837" s="91"/>
      <c r="O837" s="91"/>
      <c r="P837" s="91"/>
      <c r="Q837" s="91"/>
      <c r="R837" s="91"/>
      <c r="S837" s="91"/>
      <c r="T837" s="91"/>
      <c r="U837" s="91"/>
      <c r="V837" s="91"/>
      <c r="W837" s="91"/>
      <c r="X837" s="91"/>
      <c r="Y837" s="91"/>
      <c r="Z837" s="91"/>
      <c r="AA837" s="91"/>
      <c r="AB837" s="116"/>
    </row>
    <row r="838">
      <c r="L838" s="91"/>
      <c r="M838" s="91"/>
      <c r="N838" s="91"/>
      <c r="O838" s="91"/>
      <c r="P838" s="91"/>
      <c r="Q838" s="91"/>
      <c r="R838" s="91"/>
      <c r="S838" s="91"/>
      <c r="T838" s="91"/>
      <c r="U838" s="91"/>
      <c r="V838" s="91"/>
      <c r="W838" s="91"/>
      <c r="X838" s="91"/>
      <c r="Y838" s="91"/>
      <c r="Z838" s="91"/>
      <c r="AA838" s="91"/>
      <c r="AB838" s="116"/>
    </row>
    <row r="839">
      <c r="L839" s="91"/>
      <c r="M839" s="91"/>
      <c r="N839" s="91"/>
      <c r="O839" s="91"/>
      <c r="P839" s="91"/>
      <c r="Q839" s="91"/>
      <c r="R839" s="91"/>
      <c r="S839" s="91"/>
      <c r="T839" s="91"/>
      <c r="U839" s="91"/>
      <c r="V839" s="91"/>
      <c r="W839" s="91"/>
      <c r="X839" s="91"/>
      <c r="Y839" s="91"/>
      <c r="Z839" s="91"/>
      <c r="AA839" s="91"/>
      <c r="AB839" s="116"/>
    </row>
    <row r="840">
      <c r="L840" s="91"/>
      <c r="M840" s="91"/>
      <c r="N840" s="91"/>
      <c r="O840" s="91"/>
      <c r="P840" s="91"/>
      <c r="Q840" s="91"/>
      <c r="R840" s="91"/>
      <c r="S840" s="91"/>
      <c r="T840" s="91"/>
      <c r="U840" s="91"/>
      <c r="V840" s="91"/>
      <c r="W840" s="91"/>
      <c r="X840" s="91"/>
      <c r="Y840" s="91"/>
      <c r="Z840" s="91"/>
      <c r="AA840" s="91"/>
      <c r="AB840" s="116"/>
    </row>
    <row r="841">
      <c r="L841" s="91"/>
      <c r="M841" s="91"/>
      <c r="N841" s="91"/>
      <c r="O841" s="91"/>
      <c r="P841" s="91"/>
      <c r="Q841" s="91"/>
      <c r="R841" s="91"/>
      <c r="S841" s="91"/>
      <c r="T841" s="91"/>
      <c r="U841" s="91"/>
      <c r="V841" s="91"/>
      <c r="W841" s="91"/>
      <c r="X841" s="91"/>
      <c r="Y841" s="91"/>
      <c r="Z841" s="91"/>
      <c r="AA841" s="91"/>
      <c r="AB841" s="116"/>
    </row>
    <row r="842">
      <c r="L842" s="91"/>
      <c r="M842" s="91"/>
      <c r="N842" s="91"/>
      <c r="O842" s="91"/>
      <c r="P842" s="91"/>
      <c r="Q842" s="91"/>
      <c r="R842" s="91"/>
      <c r="S842" s="91"/>
      <c r="T842" s="91"/>
      <c r="U842" s="91"/>
      <c r="V842" s="91"/>
      <c r="W842" s="91"/>
      <c r="X842" s="91"/>
      <c r="Y842" s="91"/>
      <c r="Z842" s="91"/>
      <c r="AA842" s="91"/>
      <c r="AB842" s="116"/>
    </row>
    <row r="843">
      <c r="L843" s="91"/>
      <c r="M843" s="91"/>
      <c r="N843" s="91"/>
      <c r="O843" s="91"/>
      <c r="P843" s="91"/>
      <c r="Q843" s="91"/>
      <c r="R843" s="91"/>
      <c r="S843" s="91"/>
      <c r="T843" s="91"/>
      <c r="U843" s="91"/>
      <c r="V843" s="91"/>
      <c r="W843" s="91"/>
      <c r="X843" s="91"/>
      <c r="Y843" s="91"/>
      <c r="Z843" s="91"/>
      <c r="AA843" s="91"/>
      <c r="AB843" s="116"/>
    </row>
    <row r="844">
      <c r="L844" s="91"/>
      <c r="M844" s="91"/>
      <c r="N844" s="91"/>
      <c r="O844" s="91"/>
      <c r="P844" s="91"/>
      <c r="Q844" s="91"/>
      <c r="R844" s="91"/>
      <c r="S844" s="91"/>
      <c r="T844" s="91"/>
      <c r="U844" s="91"/>
      <c r="V844" s="91"/>
      <c r="W844" s="91"/>
      <c r="X844" s="91"/>
      <c r="Y844" s="91"/>
      <c r="Z844" s="91"/>
      <c r="AA844" s="91"/>
      <c r="AB844" s="116"/>
    </row>
    <row r="845">
      <c r="L845" s="91"/>
      <c r="M845" s="91"/>
      <c r="N845" s="91"/>
      <c r="O845" s="91"/>
      <c r="P845" s="91"/>
      <c r="Q845" s="91"/>
      <c r="R845" s="91"/>
      <c r="S845" s="91"/>
      <c r="T845" s="91"/>
      <c r="U845" s="91"/>
      <c r="V845" s="91"/>
      <c r="W845" s="91"/>
      <c r="X845" s="91"/>
      <c r="Y845" s="91"/>
      <c r="Z845" s="91"/>
      <c r="AA845" s="91"/>
      <c r="AB845" s="116"/>
    </row>
    <row r="846">
      <c r="L846" s="91"/>
      <c r="M846" s="91"/>
      <c r="N846" s="91"/>
      <c r="O846" s="91"/>
      <c r="P846" s="91"/>
      <c r="Q846" s="91"/>
      <c r="R846" s="91"/>
      <c r="S846" s="91"/>
      <c r="T846" s="91"/>
      <c r="U846" s="91"/>
      <c r="V846" s="91"/>
      <c r="W846" s="91"/>
      <c r="X846" s="91"/>
      <c r="Y846" s="91"/>
      <c r="Z846" s="91"/>
      <c r="AA846" s="91"/>
      <c r="AB846" s="116"/>
    </row>
    <row r="847">
      <c r="L847" s="91"/>
      <c r="M847" s="91"/>
      <c r="N847" s="91"/>
      <c r="O847" s="91"/>
      <c r="P847" s="91"/>
      <c r="Q847" s="91"/>
      <c r="R847" s="91"/>
      <c r="S847" s="91"/>
      <c r="T847" s="91"/>
      <c r="U847" s="91"/>
      <c r="V847" s="91"/>
      <c r="W847" s="91"/>
      <c r="X847" s="91"/>
      <c r="Y847" s="91"/>
      <c r="Z847" s="91"/>
      <c r="AA847" s="91"/>
      <c r="AB847" s="116"/>
    </row>
    <row r="848">
      <c r="L848" s="91"/>
      <c r="M848" s="91"/>
      <c r="N848" s="91"/>
      <c r="O848" s="91"/>
      <c r="P848" s="91"/>
      <c r="Q848" s="91"/>
      <c r="R848" s="91"/>
      <c r="S848" s="91"/>
      <c r="T848" s="91"/>
      <c r="U848" s="91"/>
      <c r="V848" s="91"/>
      <c r="W848" s="91"/>
      <c r="X848" s="91"/>
      <c r="Y848" s="91"/>
      <c r="Z848" s="91"/>
      <c r="AA848" s="91"/>
      <c r="AB848" s="116"/>
    </row>
    <row r="849">
      <c r="L849" s="91"/>
      <c r="M849" s="91"/>
      <c r="N849" s="91"/>
      <c r="O849" s="91"/>
      <c r="P849" s="91"/>
      <c r="Q849" s="91"/>
      <c r="R849" s="91"/>
      <c r="S849" s="91"/>
      <c r="T849" s="91"/>
      <c r="U849" s="91"/>
      <c r="V849" s="91"/>
      <c r="W849" s="91"/>
      <c r="X849" s="91"/>
      <c r="Y849" s="91"/>
      <c r="Z849" s="91"/>
      <c r="AA849" s="91"/>
      <c r="AB849" s="116"/>
    </row>
    <row r="850">
      <c r="L850" s="91"/>
      <c r="M850" s="91"/>
      <c r="N850" s="91"/>
      <c r="O850" s="91"/>
      <c r="P850" s="91"/>
      <c r="Q850" s="91"/>
      <c r="R850" s="91"/>
      <c r="S850" s="91"/>
      <c r="T850" s="91"/>
      <c r="U850" s="91"/>
      <c r="V850" s="91"/>
      <c r="W850" s="91"/>
      <c r="X850" s="91"/>
      <c r="Y850" s="91"/>
      <c r="Z850" s="91"/>
      <c r="AA850" s="91"/>
      <c r="AB850" s="116"/>
    </row>
    <row r="851">
      <c r="L851" s="91"/>
      <c r="M851" s="91"/>
      <c r="N851" s="91"/>
      <c r="O851" s="91"/>
      <c r="P851" s="91"/>
      <c r="Q851" s="91"/>
      <c r="R851" s="91"/>
      <c r="S851" s="91"/>
      <c r="T851" s="91"/>
      <c r="U851" s="91"/>
      <c r="V851" s="91"/>
      <c r="W851" s="91"/>
      <c r="X851" s="91"/>
      <c r="Y851" s="91"/>
      <c r="Z851" s="91"/>
      <c r="AA851" s="91"/>
      <c r="AB851" s="116"/>
    </row>
    <row r="852">
      <c r="L852" s="91"/>
      <c r="M852" s="91"/>
      <c r="N852" s="91"/>
      <c r="O852" s="91"/>
      <c r="P852" s="91"/>
      <c r="Q852" s="91"/>
      <c r="R852" s="91"/>
      <c r="S852" s="91"/>
      <c r="T852" s="91"/>
      <c r="U852" s="91"/>
      <c r="V852" s="91"/>
      <c r="W852" s="91"/>
      <c r="X852" s="91"/>
      <c r="Y852" s="91"/>
      <c r="Z852" s="91"/>
      <c r="AA852" s="91"/>
      <c r="AB852" s="116"/>
    </row>
    <row r="853">
      <c r="L853" s="91"/>
      <c r="M853" s="91"/>
      <c r="N853" s="91"/>
      <c r="O853" s="91"/>
      <c r="P853" s="91"/>
      <c r="Q853" s="91"/>
      <c r="R853" s="91"/>
      <c r="S853" s="91"/>
      <c r="T853" s="91"/>
      <c r="U853" s="91"/>
      <c r="V853" s="91"/>
      <c r="W853" s="91"/>
      <c r="X853" s="91"/>
      <c r="Y853" s="91"/>
      <c r="Z853" s="91"/>
      <c r="AA853" s="91"/>
      <c r="AB853" s="116"/>
    </row>
    <row r="854">
      <c r="L854" s="91"/>
      <c r="M854" s="91"/>
      <c r="N854" s="91"/>
      <c r="O854" s="91"/>
      <c r="P854" s="91"/>
      <c r="Q854" s="91"/>
      <c r="R854" s="91"/>
      <c r="S854" s="91"/>
      <c r="T854" s="91"/>
      <c r="U854" s="91"/>
      <c r="V854" s="91"/>
      <c r="W854" s="91"/>
      <c r="X854" s="91"/>
      <c r="Y854" s="91"/>
      <c r="Z854" s="91"/>
      <c r="AA854" s="91"/>
      <c r="AB854" s="116"/>
    </row>
    <row r="855">
      <c r="L855" s="91"/>
      <c r="M855" s="91"/>
      <c r="N855" s="91"/>
      <c r="O855" s="91"/>
      <c r="P855" s="91"/>
      <c r="Q855" s="91"/>
      <c r="R855" s="91"/>
      <c r="S855" s="91"/>
      <c r="T855" s="91"/>
      <c r="U855" s="91"/>
      <c r="V855" s="91"/>
      <c r="W855" s="91"/>
      <c r="X855" s="91"/>
      <c r="Y855" s="91"/>
      <c r="Z855" s="91"/>
      <c r="AA855" s="91"/>
      <c r="AB855" s="116"/>
    </row>
    <row r="856">
      <c r="L856" s="91"/>
      <c r="M856" s="91"/>
      <c r="N856" s="91"/>
      <c r="O856" s="91"/>
      <c r="P856" s="91"/>
      <c r="Q856" s="91"/>
      <c r="R856" s="91"/>
      <c r="S856" s="91"/>
      <c r="T856" s="91"/>
      <c r="U856" s="91"/>
      <c r="V856" s="91"/>
      <c r="W856" s="91"/>
      <c r="X856" s="91"/>
      <c r="Y856" s="91"/>
      <c r="Z856" s="91"/>
      <c r="AA856" s="91"/>
      <c r="AB856" s="116"/>
    </row>
    <row r="857">
      <c r="L857" s="91"/>
      <c r="M857" s="91"/>
      <c r="N857" s="91"/>
      <c r="O857" s="91"/>
      <c r="P857" s="91"/>
      <c r="Q857" s="91"/>
      <c r="R857" s="91"/>
      <c r="S857" s="91"/>
      <c r="T857" s="91"/>
      <c r="U857" s="91"/>
      <c r="V857" s="91"/>
      <c r="W857" s="91"/>
      <c r="X857" s="91"/>
      <c r="Y857" s="91"/>
      <c r="Z857" s="91"/>
      <c r="AA857" s="91"/>
      <c r="AB857" s="116"/>
    </row>
    <row r="858">
      <c r="L858" s="91"/>
      <c r="M858" s="91"/>
      <c r="N858" s="91"/>
      <c r="O858" s="91"/>
      <c r="P858" s="91"/>
      <c r="Q858" s="91"/>
      <c r="R858" s="91"/>
      <c r="S858" s="91"/>
      <c r="T858" s="91"/>
      <c r="U858" s="91"/>
      <c r="V858" s="91"/>
      <c r="W858" s="91"/>
      <c r="X858" s="91"/>
      <c r="Y858" s="91"/>
      <c r="Z858" s="91"/>
      <c r="AA858" s="91"/>
      <c r="AB858" s="116"/>
    </row>
    <row r="859">
      <c r="L859" s="91"/>
      <c r="M859" s="91"/>
      <c r="N859" s="91"/>
      <c r="O859" s="91"/>
      <c r="P859" s="91"/>
      <c r="Q859" s="91"/>
      <c r="R859" s="91"/>
      <c r="S859" s="91"/>
      <c r="T859" s="91"/>
      <c r="U859" s="91"/>
      <c r="V859" s="91"/>
      <c r="W859" s="91"/>
      <c r="X859" s="91"/>
      <c r="Y859" s="91"/>
      <c r="Z859" s="91"/>
      <c r="AA859" s="91"/>
      <c r="AB859" s="116"/>
    </row>
    <row r="860">
      <c r="L860" s="91"/>
      <c r="M860" s="91"/>
      <c r="N860" s="91"/>
      <c r="O860" s="91"/>
      <c r="P860" s="91"/>
      <c r="Q860" s="91"/>
      <c r="R860" s="91"/>
      <c r="S860" s="91"/>
      <c r="T860" s="91"/>
      <c r="U860" s="91"/>
      <c r="V860" s="91"/>
      <c r="W860" s="91"/>
      <c r="X860" s="91"/>
      <c r="Y860" s="91"/>
      <c r="Z860" s="91"/>
      <c r="AA860" s="91"/>
      <c r="AB860" s="116"/>
    </row>
    <row r="861">
      <c r="L861" s="91"/>
      <c r="M861" s="91"/>
      <c r="N861" s="91"/>
      <c r="O861" s="91"/>
      <c r="P861" s="91"/>
      <c r="Q861" s="91"/>
      <c r="R861" s="91"/>
      <c r="S861" s="91"/>
      <c r="T861" s="91"/>
      <c r="U861" s="91"/>
      <c r="V861" s="91"/>
      <c r="W861" s="91"/>
      <c r="X861" s="91"/>
      <c r="Y861" s="91"/>
      <c r="Z861" s="91"/>
      <c r="AA861" s="91"/>
      <c r="AB861" s="116"/>
    </row>
    <row r="862">
      <c r="L862" s="91"/>
      <c r="M862" s="91"/>
      <c r="N862" s="91"/>
      <c r="O862" s="91"/>
      <c r="P862" s="91"/>
      <c r="Q862" s="91"/>
      <c r="R862" s="91"/>
      <c r="S862" s="91"/>
      <c r="T862" s="91"/>
      <c r="U862" s="91"/>
      <c r="V862" s="91"/>
      <c r="W862" s="91"/>
      <c r="X862" s="91"/>
      <c r="Y862" s="91"/>
      <c r="Z862" s="91"/>
      <c r="AA862" s="91"/>
      <c r="AB862" s="116"/>
    </row>
    <row r="863">
      <c r="L863" s="91"/>
      <c r="M863" s="91"/>
      <c r="N863" s="91"/>
      <c r="O863" s="91"/>
      <c r="P863" s="91"/>
      <c r="Q863" s="91"/>
      <c r="R863" s="91"/>
      <c r="S863" s="91"/>
      <c r="T863" s="91"/>
      <c r="U863" s="91"/>
      <c r="V863" s="91"/>
      <c r="W863" s="91"/>
      <c r="X863" s="91"/>
      <c r="Y863" s="91"/>
      <c r="Z863" s="91"/>
      <c r="AA863" s="91"/>
      <c r="AB863" s="116"/>
    </row>
    <row r="864">
      <c r="L864" s="91"/>
      <c r="M864" s="91"/>
      <c r="N864" s="91"/>
      <c r="O864" s="91"/>
      <c r="P864" s="91"/>
      <c r="Q864" s="91"/>
      <c r="R864" s="91"/>
      <c r="S864" s="91"/>
      <c r="T864" s="91"/>
      <c r="U864" s="91"/>
      <c r="V864" s="91"/>
      <c r="W864" s="91"/>
      <c r="X864" s="91"/>
      <c r="Y864" s="91"/>
      <c r="Z864" s="91"/>
      <c r="AA864" s="91"/>
      <c r="AB864" s="116"/>
    </row>
    <row r="865">
      <c r="L865" s="91"/>
      <c r="M865" s="91"/>
      <c r="N865" s="91"/>
      <c r="O865" s="91"/>
      <c r="P865" s="91"/>
      <c r="Q865" s="91"/>
      <c r="R865" s="91"/>
      <c r="S865" s="91"/>
      <c r="T865" s="91"/>
      <c r="U865" s="91"/>
      <c r="V865" s="91"/>
      <c r="W865" s="91"/>
      <c r="X865" s="91"/>
      <c r="Y865" s="91"/>
      <c r="Z865" s="91"/>
      <c r="AA865" s="91"/>
      <c r="AB865" s="116"/>
    </row>
    <row r="866">
      <c r="L866" s="91"/>
      <c r="M866" s="91"/>
      <c r="N866" s="91"/>
      <c r="O866" s="91"/>
      <c r="P866" s="91"/>
      <c r="Q866" s="91"/>
      <c r="R866" s="91"/>
      <c r="S866" s="91"/>
      <c r="T866" s="91"/>
      <c r="U866" s="91"/>
      <c r="V866" s="91"/>
      <c r="W866" s="91"/>
      <c r="X866" s="91"/>
      <c r="Y866" s="91"/>
      <c r="Z866" s="91"/>
      <c r="AA866" s="91"/>
      <c r="AB866" s="116"/>
    </row>
    <row r="867">
      <c r="L867" s="91"/>
      <c r="M867" s="91"/>
      <c r="N867" s="91"/>
      <c r="O867" s="91"/>
      <c r="P867" s="91"/>
      <c r="Q867" s="91"/>
      <c r="R867" s="91"/>
      <c r="S867" s="91"/>
      <c r="T867" s="91"/>
      <c r="U867" s="91"/>
      <c r="V867" s="91"/>
      <c r="W867" s="91"/>
      <c r="X867" s="91"/>
      <c r="Y867" s="91"/>
      <c r="Z867" s="91"/>
      <c r="AA867" s="91"/>
      <c r="AB867" s="116"/>
    </row>
    <row r="868">
      <c r="L868" s="91"/>
      <c r="M868" s="91"/>
      <c r="N868" s="91"/>
      <c r="O868" s="91"/>
      <c r="P868" s="91"/>
      <c r="Q868" s="91"/>
      <c r="R868" s="91"/>
      <c r="S868" s="91"/>
      <c r="T868" s="91"/>
      <c r="U868" s="91"/>
      <c r="V868" s="91"/>
      <c r="W868" s="91"/>
      <c r="X868" s="91"/>
      <c r="Y868" s="91"/>
      <c r="Z868" s="91"/>
      <c r="AA868" s="91"/>
      <c r="AB868" s="116"/>
    </row>
    <row r="869">
      <c r="L869" s="91"/>
      <c r="M869" s="91"/>
      <c r="N869" s="91"/>
      <c r="O869" s="91"/>
      <c r="P869" s="91"/>
      <c r="Q869" s="91"/>
      <c r="R869" s="91"/>
      <c r="S869" s="91"/>
      <c r="T869" s="91"/>
      <c r="U869" s="91"/>
      <c r="V869" s="91"/>
      <c r="W869" s="91"/>
      <c r="X869" s="91"/>
      <c r="Y869" s="91"/>
      <c r="Z869" s="91"/>
      <c r="AA869" s="91"/>
      <c r="AB869" s="116"/>
    </row>
    <row r="870">
      <c r="L870" s="91"/>
      <c r="M870" s="91"/>
      <c r="N870" s="91"/>
      <c r="O870" s="91"/>
      <c r="P870" s="91"/>
      <c r="Q870" s="91"/>
      <c r="R870" s="91"/>
      <c r="S870" s="91"/>
      <c r="T870" s="91"/>
      <c r="U870" s="91"/>
      <c r="V870" s="91"/>
      <c r="W870" s="91"/>
      <c r="X870" s="91"/>
      <c r="Y870" s="91"/>
      <c r="Z870" s="91"/>
      <c r="AA870" s="91"/>
      <c r="AB870" s="116"/>
    </row>
    <row r="871">
      <c r="L871" s="91"/>
      <c r="M871" s="91"/>
      <c r="N871" s="91"/>
      <c r="O871" s="91"/>
      <c r="P871" s="91"/>
      <c r="Q871" s="91"/>
      <c r="R871" s="91"/>
      <c r="S871" s="91"/>
      <c r="T871" s="91"/>
      <c r="U871" s="91"/>
      <c r="V871" s="91"/>
      <c r="W871" s="91"/>
      <c r="X871" s="91"/>
      <c r="Y871" s="91"/>
      <c r="Z871" s="91"/>
      <c r="AA871" s="91"/>
      <c r="AB871" s="116"/>
    </row>
    <row r="872">
      <c r="L872" s="91"/>
      <c r="M872" s="91"/>
      <c r="N872" s="91"/>
      <c r="O872" s="91"/>
      <c r="P872" s="91"/>
      <c r="Q872" s="91"/>
      <c r="R872" s="91"/>
      <c r="S872" s="91"/>
      <c r="T872" s="91"/>
      <c r="U872" s="91"/>
      <c r="V872" s="91"/>
      <c r="W872" s="91"/>
      <c r="X872" s="91"/>
      <c r="Y872" s="91"/>
      <c r="Z872" s="91"/>
      <c r="AA872" s="91"/>
      <c r="AB872" s="116"/>
    </row>
    <row r="873">
      <c r="L873" s="91"/>
      <c r="M873" s="91"/>
      <c r="N873" s="91"/>
      <c r="O873" s="91"/>
      <c r="P873" s="91"/>
      <c r="Q873" s="91"/>
      <c r="R873" s="91"/>
      <c r="S873" s="91"/>
      <c r="T873" s="91"/>
      <c r="U873" s="91"/>
      <c r="V873" s="91"/>
      <c r="W873" s="91"/>
      <c r="X873" s="91"/>
      <c r="Y873" s="91"/>
      <c r="Z873" s="91"/>
      <c r="AA873" s="91"/>
      <c r="AB873" s="116"/>
    </row>
    <row r="874">
      <c r="L874" s="91"/>
      <c r="M874" s="91"/>
      <c r="N874" s="91"/>
      <c r="O874" s="91"/>
      <c r="P874" s="91"/>
      <c r="Q874" s="91"/>
      <c r="R874" s="91"/>
      <c r="S874" s="91"/>
      <c r="T874" s="91"/>
      <c r="U874" s="91"/>
      <c r="V874" s="91"/>
      <c r="W874" s="91"/>
      <c r="X874" s="91"/>
      <c r="Y874" s="91"/>
      <c r="Z874" s="91"/>
      <c r="AA874" s="91"/>
      <c r="AB874" s="116"/>
    </row>
    <row r="875">
      <c r="L875" s="91"/>
      <c r="M875" s="91"/>
      <c r="N875" s="91"/>
      <c r="O875" s="91"/>
      <c r="P875" s="91"/>
      <c r="Q875" s="91"/>
      <c r="R875" s="91"/>
      <c r="S875" s="91"/>
      <c r="T875" s="91"/>
      <c r="U875" s="91"/>
      <c r="V875" s="91"/>
      <c r="W875" s="91"/>
      <c r="X875" s="91"/>
      <c r="Y875" s="91"/>
      <c r="Z875" s="91"/>
      <c r="AA875" s="91"/>
      <c r="AB875" s="116"/>
    </row>
    <row r="876">
      <c r="L876" s="91"/>
      <c r="M876" s="91"/>
      <c r="N876" s="91"/>
      <c r="O876" s="91"/>
      <c r="P876" s="91"/>
      <c r="Q876" s="91"/>
      <c r="R876" s="91"/>
      <c r="S876" s="91"/>
      <c r="T876" s="91"/>
      <c r="U876" s="91"/>
      <c r="V876" s="91"/>
      <c r="W876" s="91"/>
      <c r="X876" s="91"/>
      <c r="Y876" s="91"/>
      <c r="Z876" s="91"/>
      <c r="AA876" s="91"/>
      <c r="AB876" s="116"/>
    </row>
    <row r="877">
      <c r="L877" s="91"/>
      <c r="M877" s="91"/>
      <c r="N877" s="91"/>
      <c r="O877" s="91"/>
      <c r="P877" s="91"/>
      <c r="Q877" s="91"/>
      <c r="R877" s="91"/>
      <c r="S877" s="91"/>
      <c r="T877" s="91"/>
      <c r="U877" s="91"/>
      <c r="V877" s="91"/>
      <c r="W877" s="91"/>
      <c r="X877" s="91"/>
      <c r="Y877" s="91"/>
      <c r="Z877" s="91"/>
      <c r="AA877" s="91"/>
      <c r="AB877" s="116"/>
    </row>
    <row r="878">
      <c r="L878" s="91"/>
      <c r="M878" s="91"/>
      <c r="N878" s="91"/>
      <c r="O878" s="91"/>
      <c r="P878" s="91"/>
      <c r="Q878" s="91"/>
      <c r="R878" s="91"/>
      <c r="S878" s="91"/>
      <c r="T878" s="91"/>
      <c r="U878" s="91"/>
      <c r="V878" s="91"/>
      <c r="W878" s="91"/>
      <c r="X878" s="91"/>
      <c r="Y878" s="91"/>
      <c r="Z878" s="91"/>
      <c r="AA878" s="91"/>
      <c r="AB878" s="116"/>
    </row>
    <row r="879">
      <c r="L879" s="91"/>
      <c r="M879" s="91"/>
      <c r="N879" s="91"/>
      <c r="O879" s="91"/>
      <c r="P879" s="91"/>
      <c r="Q879" s="91"/>
      <c r="R879" s="91"/>
      <c r="S879" s="91"/>
      <c r="T879" s="91"/>
      <c r="U879" s="91"/>
      <c r="V879" s="91"/>
      <c r="W879" s="91"/>
      <c r="X879" s="91"/>
      <c r="Y879" s="91"/>
      <c r="Z879" s="91"/>
      <c r="AA879" s="91"/>
      <c r="AB879" s="116"/>
    </row>
    <row r="880">
      <c r="L880" s="91"/>
      <c r="M880" s="91"/>
      <c r="N880" s="91"/>
      <c r="O880" s="91"/>
      <c r="P880" s="91"/>
      <c r="Q880" s="91"/>
      <c r="R880" s="91"/>
      <c r="S880" s="91"/>
      <c r="T880" s="91"/>
      <c r="U880" s="91"/>
      <c r="V880" s="91"/>
      <c r="W880" s="91"/>
      <c r="X880" s="91"/>
      <c r="Y880" s="91"/>
      <c r="Z880" s="91"/>
      <c r="AA880" s="91"/>
      <c r="AB880" s="116"/>
    </row>
    <row r="881">
      <c r="L881" s="91"/>
      <c r="M881" s="91"/>
      <c r="N881" s="91"/>
      <c r="O881" s="91"/>
      <c r="P881" s="91"/>
      <c r="Q881" s="91"/>
      <c r="R881" s="91"/>
      <c r="S881" s="91"/>
      <c r="T881" s="91"/>
      <c r="U881" s="91"/>
      <c r="V881" s="91"/>
      <c r="W881" s="91"/>
      <c r="X881" s="91"/>
      <c r="Y881" s="91"/>
      <c r="Z881" s="91"/>
      <c r="AA881" s="91"/>
      <c r="AB881" s="116"/>
    </row>
    <row r="882">
      <c r="L882" s="91"/>
      <c r="M882" s="91"/>
      <c r="N882" s="91"/>
      <c r="O882" s="91"/>
      <c r="P882" s="91"/>
      <c r="Q882" s="91"/>
      <c r="R882" s="91"/>
      <c r="S882" s="91"/>
      <c r="T882" s="91"/>
      <c r="U882" s="91"/>
      <c r="V882" s="91"/>
      <c r="W882" s="91"/>
      <c r="X882" s="91"/>
      <c r="Y882" s="91"/>
      <c r="Z882" s="91"/>
      <c r="AA882" s="91"/>
      <c r="AB882" s="116"/>
    </row>
    <row r="883">
      <c r="L883" s="91"/>
      <c r="M883" s="91"/>
      <c r="N883" s="91"/>
      <c r="O883" s="91"/>
      <c r="P883" s="91"/>
      <c r="Q883" s="91"/>
      <c r="R883" s="91"/>
      <c r="S883" s="91"/>
      <c r="T883" s="91"/>
      <c r="U883" s="91"/>
      <c r="V883" s="91"/>
      <c r="W883" s="91"/>
      <c r="X883" s="91"/>
      <c r="Y883" s="91"/>
      <c r="Z883" s="91"/>
      <c r="AA883" s="91"/>
      <c r="AB883" s="116"/>
    </row>
    <row r="884">
      <c r="L884" s="91"/>
      <c r="M884" s="91"/>
      <c r="N884" s="91"/>
      <c r="O884" s="91"/>
      <c r="P884" s="91"/>
      <c r="Q884" s="91"/>
      <c r="R884" s="91"/>
      <c r="S884" s="91"/>
      <c r="T884" s="91"/>
      <c r="U884" s="91"/>
      <c r="V884" s="91"/>
      <c r="W884" s="91"/>
      <c r="X884" s="91"/>
      <c r="Y884" s="91"/>
      <c r="Z884" s="91"/>
      <c r="AA884" s="91"/>
      <c r="AB884" s="116"/>
    </row>
    <row r="885">
      <c r="L885" s="91"/>
      <c r="M885" s="91"/>
      <c r="N885" s="91"/>
      <c r="O885" s="91"/>
      <c r="P885" s="91"/>
      <c r="Q885" s="91"/>
      <c r="R885" s="91"/>
      <c r="S885" s="91"/>
      <c r="T885" s="91"/>
      <c r="U885" s="91"/>
      <c r="V885" s="91"/>
      <c r="W885" s="91"/>
      <c r="X885" s="91"/>
      <c r="Y885" s="91"/>
      <c r="Z885" s="91"/>
      <c r="AA885" s="91"/>
      <c r="AB885" s="116"/>
    </row>
    <row r="886">
      <c r="L886" s="91"/>
      <c r="M886" s="91"/>
      <c r="N886" s="91"/>
      <c r="O886" s="91"/>
      <c r="P886" s="91"/>
      <c r="Q886" s="91"/>
      <c r="R886" s="91"/>
      <c r="S886" s="91"/>
      <c r="T886" s="91"/>
      <c r="U886" s="91"/>
      <c r="V886" s="91"/>
      <c r="W886" s="91"/>
      <c r="X886" s="91"/>
      <c r="Y886" s="91"/>
      <c r="Z886" s="91"/>
      <c r="AA886" s="91"/>
      <c r="AB886" s="116"/>
    </row>
    <row r="887">
      <c r="L887" s="91"/>
      <c r="M887" s="91"/>
      <c r="N887" s="91"/>
      <c r="O887" s="91"/>
      <c r="P887" s="91"/>
      <c r="Q887" s="91"/>
      <c r="R887" s="91"/>
      <c r="S887" s="91"/>
      <c r="T887" s="91"/>
      <c r="U887" s="91"/>
      <c r="V887" s="91"/>
      <c r="W887" s="91"/>
      <c r="X887" s="91"/>
      <c r="Y887" s="91"/>
      <c r="Z887" s="91"/>
      <c r="AA887" s="91"/>
      <c r="AB887" s="116"/>
    </row>
    <row r="888">
      <c r="L888" s="91"/>
      <c r="M888" s="91"/>
      <c r="N888" s="91"/>
      <c r="O888" s="91"/>
      <c r="P888" s="91"/>
      <c r="Q888" s="91"/>
      <c r="R888" s="91"/>
      <c r="S888" s="91"/>
      <c r="T888" s="91"/>
      <c r="U888" s="91"/>
      <c r="V888" s="91"/>
      <c r="W888" s="91"/>
      <c r="X888" s="91"/>
      <c r="Y888" s="91"/>
      <c r="Z888" s="91"/>
      <c r="AA888" s="91"/>
      <c r="AB888" s="116"/>
    </row>
    <row r="889">
      <c r="L889" s="91"/>
      <c r="M889" s="91"/>
      <c r="N889" s="91"/>
      <c r="O889" s="91"/>
      <c r="P889" s="91"/>
      <c r="Q889" s="91"/>
      <c r="R889" s="91"/>
      <c r="S889" s="91"/>
      <c r="T889" s="91"/>
      <c r="U889" s="91"/>
      <c r="V889" s="91"/>
      <c r="W889" s="91"/>
      <c r="X889" s="91"/>
      <c r="Y889" s="91"/>
      <c r="Z889" s="91"/>
      <c r="AA889" s="91"/>
      <c r="AB889" s="116"/>
    </row>
    <row r="890">
      <c r="L890" s="91"/>
      <c r="M890" s="91"/>
      <c r="N890" s="91"/>
      <c r="O890" s="91"/>
      <c r="P890" s="91"/>
      <c r="Q890" s="91"/>
      <c r="R890" s="91"/>
      <c r="S890" s="91"/>
      <c r="T890" s="91"/>
      <c r="U890" s="91"/>
      <c r="V890" s="91"/>
      <c r="W890" s="91"/>
      <c r="X890" s="91"/>
      <c r="Y890" s="91"/>
      <c r="Z890" s="91"/>
      <c r="AA890" s="91"/>
      <c r="AB890" s="116"/>
    </row>
    <row r="891">
      <c r="L891" s="91"/>
      <c r="M891" s="91"/>
      <c r="N891" s="91"/>
      <c r="O891" s="91"/>
      <c r="P891" s="91"/>
      <c r="Q891" s="91"/>
      <c r="R891" s="91"/>
      <c r="S891" s="91"/>
      <c r="T891" s="91"/>
      <c r="U891" s="91"/>
      <c r="V891" s="91"/>
      <c r="W891" s="91"/>
      <c r="X891" s="91"/>
      <c r="Y891" s="91"/>
      <c r="Z891" s="91"/>
      <c r="AA891" s="91"/>
      <c r="AB891" s="116"/>
    </row>
    <row r="892">
      <c r="L892" s="91"/>
      <c r="M892" s="91"/>
      <c r="N892" s="91"/>
      <c r="O892" s="91"/>
      <c r="P892" s="91"/>
      <c r="Q892" s="91"/>
      <c r="R892" s="91"/>
      <c r="S892" s="91"/>
      <c r="T892" s="91"/>
      <c r="U892" s="91"/>
      <c r="V892" s="91"/>
      <c r="W892" s="91"/>
      <c r="X892" s="91"/>
      <c r="Y892" s="91"/>
      <c r="Z892" s="91"/>
      <c r="AA892" s="91"/>
      <c r="AB892" s="116"/>
    </row>
    <row r="893">
      <c r="L893" s="91"/>
      <c r="M893" s="91"/>
      <c r="N893" s="91"/>
      <c r="O893" s="91"/>
      <c r="P893" s="91"/>
      <c r="Q893" s="91"/>
      <c r="R893" s="91"/>
      <c r="S893" s="91"/>
      <c r="T893" s="91"/>
      <c r="U893" s="91"/>
      <c r="V893" s="91"/>
      <c r="W893" s="91"/>
      <c r="X893" s="91"/>
      <c r="Y893" s="91"/>
      <c r="Z893" s="91"/>
      <c r="AA893" s="91"/>
      <c r="AB893" s="116"/>
    </row>
    <row r="894">
      <c r="L894" s="91"/>
      <c r="M894" s="91"/>
      <c r="N894" s="91"/>
      <c r="O894" s="91"/>
      <c r="P894" s="91"/>
      <c r="Q894" s="91"/>
      <c r="R894" s="91"/>
      <c r="S894" s="91"/>
      <c r="T894" s="91"/>
      <c r="U894" s="91"/>
      <c r="V894" s="91"/>
      <c r="W894" s="91"/>
      <c r="X894" s="91"/>
      <c r="Y894" s="91"/>
      <c r="Z894" s="91"/>
      <c r="AA894" s="91"/>
      <c r="AB894" s="116"/>
    </row>
    <row r="895">
      <c r="L895" s="91"/>
      <c r="M895" s="91"/>
      <c r="N895" s="91"/>
      <c r="O895" s="91"/>
      <c r="P895" s="91"/>
      <c r="Q895" s="91"/>
      <c r="R895" s="91"/>
      <c r="S895" s="91"/>
      <c r="T895" s="91"/>
      <c r="U895" s="91"/>
      <c r="V895" s="91"/>
      <c r="W895" s="91"/>
      <c r="X895" s="91"/>
      <c r="Y895" s="91"/>
      <c r="Z895" s="91"/>
      <c r="AA895" s="91"/>
      <c r="AB895" s="116"/>
    </row>
    <row r="896">
      <c r="L896" s="91"/>
      <c r="M896" s="91"/>
      <c r="N896" s="91"/>
      <c r="O896" s="91"/>
      <c r="P896" s="91"/>
      <c r="Q896" s="91"/>
      <c r="R896" s="91"/>
      <c r="S896" s="91"/>
      <c r="T896" s="91"/>
      <c r="U896" s="91"/>
      <c r="V896" s="91"/>
      <c r="W896" s="91"/>
      <c r="X896" s="91"/>
      <c r="Y896" s="91"/>
      <c r="Z896" s="91"/>
      <c r="AA896" s="91"/>
      <c r="AB896" s="116"/>
    </row>
    <row r="897">
      <c r="L897" s="91"/>
      <c r="M897" s="91"/>
      <c r="N897" s="91"/>
      <c r="O897" s="91"/>
      <c r="P897" s="91"/>
      <c r="Q897" s="91"/>
      <c r="R897" s="91"/>
      <c r="S897" s="91"/>
      <c r="T897" s="91"/>
      <c r="U897" s="91"/>
      <c r="V897" s="91"/>
      <c r="W897" s="91"/>
      <c r="X897" s="91"/>
      <c r="Y897" s="91"/>
      <c r="Z897" s="91"/>
      <c r="AA897" s="91"/>
      <c r="AB897" s="116"/>
    </row>
    <row r="898">
      <c r="L898" s="91"/>
      <c r="M898" s="91"/>
      <c r="N898" s="91"/>
      <c r="O898" s="91"/>
      <c r="P898" s="91"/>
      <c r="Q898" s="91"/>
      <c r="R898" s="91"/>
      <c r="S898" s="91"/>
      <c r="T898" s="91"/>
      <c r="U898" s="91"/>
      <c r="V898" s="91"/>
      <c r="W898" s="91"/>
      <c r="X898" s="91"/>
      <c r="Y898" s="91"/>
      <c r="Z898" s="91"/>
      <c r="AA898" s="91"/>
      <c r="AB898" s="116"/>
    </row>
    <row r="899">
      <c r="L899" s="91"/>
      <c r="M899" s="91"/>
      <c r="N899" s="91"/>
      <c r="O899" s="91"/>
      <c r="P899" s="91"/>
      <c r="Q899" s="91"/>
      <c r="R899" s="91"/>
      <c r="S899" s="91"/>
      <c r="T899" s="91"/>
      <c r="U899" s="91"/>
      <c r="V899" s="91"/>
      <c r="W899" s="91"/>
      <c r="X899" s="91"/>
      <c r="Y899" s="91"/>
      <c r="Z899" s="91"/>
      <c r="AA899" s="91"/>
      <c r="AB899" s="116"/>
    </row>
    <row r="900">
      <c r="L900" s="91"/>
      <c r="M900" s="91"/>
      <c r="N900" s="91"/>
      <c r="O900" s="91"/>
      <c r="P900" s="91"/>
      <c r="Q900" s="91"/>
      <c r="R900" s="91"/>
      <c r="S900" s="91"/>
      <c r="T900" s="91"/>
      <c r="U900" s="91"/>
      <c r="V900" s="91"/>
      <c r="W900" s="91"/>
      <c r="X900" s="91"/>
      <c r="Y900" s="91"/>
      <c r="Z900" s="91"/>
      <c r="AA900" s="91"/>
      <c r="AB900" s="116"/>
    </row>
    <row r="901">
      <c r="L901" s="91"/>
      <c r="M901" s="91"/>
      <c r="N901" s="91"/>
      <c r="O901" s="91"/>
      <c r="P901" s="91"/>
      <c r="Q901" s="91"/>
      <c r="R901" s="91"/>
      <c r="S901" s="91"/>
      <c r="T901" s="91"/>
      <c r="U901" s="91"/>
      <c r="V901" s="91"/>
      <c r="W901" s="91"/>
      <c r="X901" s="91"/>
      <c r="Y901" s="91"/>
      <c r="Z901" s="91"/>
      <c r="AA901" s="91"/>
      <c r="AB901" s="116"/>
    </row>
    <row r="902">
      <c r="L902" s="91"/>
      <c r="M902" s="91"/>
      <c r="N902" s="91"/>
      <c r="O902" s="91"/>
      <c r="P902" s="91"/>
      <c r="Q902" s="91"/>
      <c r="R902" s="91"/>
      <c r="S902" s="91"/>
      <c r="T902" s="91"/>
      <c r="U902" s="91"/>
      <c r="V902" s="91"/>
      <c r="W902" s="91"/>
      <c r="X902" s="91"/>
      <c r="Y902" s="91"/>
      <c r="Z902" s="91"/>
      <c r="AA902" s="91"/>
      <c r="AB902" s="116"/>
    </row>
    <row r="903">
      <c r="L903" s="91"/>
      <c r="M903" s="91"/>
      <c r="N903" s="91"/>
      <c r="O903" s="91"/>
      <c r="P903" s="91"/>
      <c r="Q903" s="91"/>
      <c r="R903" s="91"/>
      <c r="S903" s="91"/>
      <c r="T903" s="91"/>
      <c r="U903" s="91"/>
      <c r="V903" s="91"/>
      <c r="W903" s="91"/>
      <c r="X903" s="91"/>
      <c r="Y903" s="91"/>
      <c r="Z903" s="91"/>
      <c r="AA903" s="91"/>
      <c r="AB903" s="116"/>
    </row>
    <row r="904">
      <c r="L904" s="91"/>
      <c r="M904" s="91"/>
      <c r="N904" s="91"/>
      <c r="O904" s="91"/>
      <c r="P904" s="91"/>
      <c r="Q904" s="91"/>
      <c r="R904" s="91"/>
      <c r="S904" s="91"/>
      <c r="T904" s="91"/>
      <c r="U904" s="91"/>
      <c r="V904" s="91"/>
      <c r="W904" s="91"/>
      <c r="X904" s="91"/>
      <c r="Y904" s="91"/>
      <c r="Z904" s="91"/>
      <c r="AA904" s="91"/>
      <c r="AB904" s="116"/>
    </row>
    <row r="905">
      <c r="L905" s="91"/>
      <c r="M905" s="91"/>
      <c r="N905" s="91"/>
      <c r="O905" s="91"/>
      <c r="P905" s="91"/>
      <c r="Q905" s="91"/>
      <c r="R905" s="91"/>
      <c r="S905" s="91"/>
      <c r="T905" s="91"/>
      <c r="U905" s="91"/>
      <c r="V905" s="91"/>
      <c r="W905" s="91"/>
      <c r="X905" s="91"/>
      <c r="Y905" s="91"/>
      <c r="Z905" s="91"/>
      <c r="AA905" s="91"/>
      <c r="AB905" s="116"/>
    </row>
    <row r="906">
      <c r="L906" s="91"/>
      <c r="M906" s="91"/>
      <c r="N906" s="91"/>
      <c r="O906" s="91"/>
      <c r="P906" s="91"/>
      <c r="Q906" s="91"/>
      <c r="R906" s="91"/>
      <c r="S906" s="91"/>
      <c r="T906" s="91"/>
      <c r="U906" s="91"/>
      <c r="V906" s="91"/>
      <c r="W906" s="91"/>
      <c r="X906" s="91"/>
      <c r="Y906" s="91"/>
      <c r="Z906" s="91"/>
      <c r="AA906" s="91"/>
      <c r="AB906" s="116"/>
    </row>
    <row r="907">
      <c r="L907" s="91"/>
      <c r="M907" s="91"/>
      <c r="N907" s="91"/>
      <c r="O907" s="91"/>
      <c r="P907" s="91"/>
      <c r="Q907" s="91"/>
      <c r="R907" s="91"/>
      <c r="S907" s="91"/>
      <c r="T907" s="91"/>
      <c r="U907" s="91"/>
      <c r="V907" s="91"/>
      <c r="W907" s="91"/>
      <c r="X907" s="91"/>
      <c r="Y907" s="91"/>
      <c r="Z907" s="91"/>
      <c r="AA907" s="91"/>
      <c r="AB907" s="116"/>
    </row>
    <row r="908">
      <c r="L908" s="91"/>
      <c r="M908" s="91"/>
      <c r="N908" s="91"/>
      <c r="O908" s="91"/>
      <c r="P908" s="91"/>
      <c r="Q908" s="91"/>
      <c r="R908" s="91"/>
      <c r="S908" s="91"/>
      <c r="T908" s="91"/>
      <c r="U908" s="91"/>
      <c r="V908" s="91"/>
      <c r="W908" s="91"/>
      <c r="X908" s="91"/>
      <c r="Y908" s="91"/>
      <c r="Z908" s="91"/>
      <c r="AA908" s="91"/>
      <c r="AB908" s="116"/>
    </row>
    <row r="909">
      <c r="L909" s="91"/>
      <c r="M909" s="91"/>
      <c r="N909" s="91"/>
      <c r="O909" s="91"/>
      <c r="P909" s="91"/>
      <c r="Q909" s="91"/>
      <c r="R909" s="91"/>
      <c r="S909" s="91"/>
      <c r="T909" s="91"/>
      <c r="U909" s="91"/>
      <c r="V909" s="91"/>
      <c r="W909" s="91"/>
      <c r="X909" s="91"/>
      <c r="Y909" s="91"/>
      <c r="Z909" s="91"/>
      <c r="AA909" s="91"/>
      <c r="AB909" s="116"/>
    </row>
    <row r="910">
      <c r="L910" s="91"/>
      <c r="M910" s="91"/>
      <c r="N910" s="91"/>
      <c r="O910" s="91"/>
      <c r="P910" s="91"/>
      <c r="Q910" s="91"/>
      <c r="R910" s="91"/>
      <c r="S910" s="91"/>
      <c r="T910" s="91"/>
      <c r="U910" s="91"/>
      <c r="V910" s="91"/>
      <c r="W910" s="91"/>
      <c r="X910" s="91"/>
      <c r="Y910" s="91"/>
      <c r="Z910" s="91"/>
      <c r="AA910" s="91"/>
      <c r="AB910" s="116"/>
    </row>
    <row r="911">
      <c r="L911" s="91"/>
      <c r="M911" s="91"/>
      <c r="N911" s="91"/>
      <c r="O911" s="91"/>
      <c r="P911" s="91"/>
      <c r="Q911" s="91"/>
      <c r="R911" s="91"/>
      <c r="S911" s="91"/>
      <c r="T911" s="91"/>
      <c r="U911" s="91"/>
      <c r="V911" s="91"/>
      <c r="W911" s="91"/>
      <c r="X911" s="91"/>
      <c r="Y911" s="91"/>
      <c r="Z911" s="91"/>
      <c r="AA911" s="91"/>
      <c r="AB911" s="116"/>
    </row>
    <row r="912">
      <c r="L912" s="91"/>
      <c r="M912" s="91"/>
      <c r="N912" s="91"/>
      <c r="O912" s="91"/>
      <c r="P912" s="91"/>
      <c r="Q912" s="91"/>
      <c r="R912" s="91"/>
      <c r="S912" s="91"/>
      <c r="T912" s="91"/>
      <c r="U912" s="91"/>
      <c r="V912" s="91"/>
      <c r="W912" s="91"/>
      <c r="X912" s="91"/>
      <c r="Y912" s="91"/>
      <c r="Z912" s="91"/>
      <c r="AA912" s="91"/>
      <c r="AB912" s="116"/>
    </row>
    <row r="913">
      <c r="L913" s="91"/>
      <c r="M913" s="91"/>
      <c r="N913" s="91"/>
      <c r="O913" s="91"/>
      <c r="P913" s="91"/>
      <c r="Q913" s="91"/>
      <c r="R913" s="91"/>
      <c r="S913" s="91"/>
      <c r="T913" s="91"/>
      <c r="U913" s="91"/>
      <c r="V913" s="91"/>
      <c r="W913" s="91"/>
      <c r="X913" s="91"/>
      <c r="Y913" s="91"/>
      <c r="Z913" s="91"/>
      <c r="AA913" s="91"/>
      <c r="AB913" s="116"/>
    </row>
    <row r="914">
      <c r="L914" s="91"/>
      <c r="M914" s="91"/>
      <c r="N914" s="91"/>
      <c r="O914" s="91"/>
      <c r="P914" s="91"/>
      <c r="Q914" s="91"/>
      <c r="R914" s="91"/>
      <c r="S914" s="91"/>
      <c r="T914" s="91"/>
      <c r="U914" s="91"/>
      <c r="V914" s="91"/>
      <c r="W914" s="91"/>
      <c r="X914" s="91"/>
      <c r="Y914" s="91"/>
      <c r="Z914" s="91"/>
      <c r="AA914" s="91"/>
      <c r="AB914" s="116"/>
    </row>
    <row r="915">
      <c r="L915" s="91"/>
      <c r="M915" s="91"/>
      <c r="N915" s="91"/>
      <c r="O915" s="91"/>
      <c r="P915" s="91"/>
      <c r="Q915" s="91"/>
      <c r="R915" s="91"/>
      <c r="S915" s="91"/>
      <c r="T915" s="91"/>
      <c r="U915" s="91"/>
      <c r="V915" s="91"/>
      <c r="W915" s="91"/>
      <c r="X915" s="91"/>
      <c r="Y915" s="91"/>
      <c r="Z915" s="91"/>
      <c r="AA915" s="91"/>
      <c r="AB915" s="116"/>
    </row>
    <row r="916">
      <c r="L916" s="91"/>
      <c r="M916" s="91"/>
      <c r="N916" s="91"/>
      <c r="O916" s="91"/>
      <c r="P916" s="91"/>
      <c r="Q916" s="91"/>
      <c r="R916" s="91"/>
      <c r="S916" s="91"/>
      <c r="T916" s="91"/>
      <c r="U916" s="91"/>
      <c r="V916" s="91"/>
      <c r="W916" s="91"/>
      <c r="X916" s="91"/>
      <c r="Y916" s="91"/>
      <c r="Z916" s="91"/>
      <c r="AA916" s="91"/>
      <c r="AB916" s="116"/>
    </row>
    <row r="917">
      <c r="L917" s="91"/>
      <c r="M917" s="91"/>
      <c r="N917" s="91"/>
      <c r="O917" s="91"/>
      <c r="P917" s="91"/>
      <c r="Q917" s="91"/>
      <c r="R917" s="91"/>
      <c r="S917" s="91"/>
      <c r="T917" s="91"/>
      <c r="U917" s="91"/>
      <c r="V917" s="91"/>
      <c r="W917" s="91"/>
      <c r="X917" s="91"/>
      <c r="Y917" s="91"/>
      <c r="Z917" s="91"/>
      <c r="AA917" s="91"/>
      <c r="AB917" s="116"/>
    </row>
    <row r="918">
      <c r="L918" s="91"/>
      <c r="M918" s="91"/>
      <c r="N918" s="91"/>
      <c r="O918" s="91"/>
      <c r="P918" s="91"/>
      <c r="Q918" s="91"/>
      <c r="R918" s="91"/>
      <c r="S918" s="91"/>
      <c r="T918" s="91"/>
      <c r="U918" s="91"/>
      <c r="V918" s="91"/>
      <c r="W918" s="91"/>
      <c r="X918" s="91"/>
      <c r="Y918" s="91"/>
      <c r="Z918" s="91"/>
      <c r="AA918" s="91"/>
      <c r="AB918" s="116"/>
    </row>
    <row r="919">
      <c r="L919" s="91"/>
      <c r="M919" s="91"/>
      <c r="N919" s="91"/>
      <c r="O919" s="91"/>
      <c r="P919" s="91"/>
      <c r="Q919" s="91"/>
      <c r="R919" s="91"/>
      <c r="S919" s="91"/>
      <c r="T919" s="91"/>
      <c r="U919" s="91"/>
      <c r="V919" s="91"/>
      <c r="W919" s="91"/>
      <c r="X919" s="91"/>
      <c r="Y919" s="91"/>
      <c r="Z919" s="91"/>
      <c r="AA919" s="91"/>
      <c r="AB919" s="116"/>
    </row>
    <row r="920">
      <c r="L920" s="91"/>
      <c r="M920" s="91"/>
      <c r="N920" s="91"/>
      <c r="O920" s="91"/>
      <c r="P920" s="91"/>
      <c r="Q920" s="91"/>
      <c r="R920" s="91"/>
      <c r="S920" s="91"/>
      <c r="T920" s="91"/>
      <c r="U920" s="91"/>
      <c r="V920" s="91"/>
      <c r="W920" s="91"/>
      <c r="X920" s="91"/>
      <c r="Y920" s="91"/>
      <c r="Z920" s="91"/>
      <c r="AA920" s="91"/>
      <c r="AB920" s="116"/>
    </row>
    <row r="921">
      <c r="L921" s="91"/>
      <c r="M921" s="91"/>
      <c r="N921" s="91"/>
      <c r="O921" s="91"/>
      <c r="P921" s="91"/>
      <c r="Q921" s="91"/>
      <c r="R921" s="91"/>
      <c r="S921" s="91"/>
      <c r="T921" s="91"/>
      <c r="U921" s="91"/>
      <c r="V921" s="91"/>
      <c r="W921" s="91"/>
      <c r="X921" s="91"/>
      <c r="Y921" s="91"/>
      <c r="Z921" s="91"/>
      <c r="AA921" s="91"/>
      <c r="AB921" s="116"/>
    </row>
    <row r="922">
      <c r="L922" s="91"/>
      <c r="M922" s="91"/>
      <c r="N922" s="91"/>
      <c r="O922" s="91"/>
      <c r="P922" s="91"/>
      <c r="Q922" s="91"/>
      <c r="R922" s="91"/>
      <c r="S922" s="91"/>
      <c r="T922" s="91"/>
      <c r="U922" s="91"/>
      <c r="V922" s="91"/>
      <c r="W922" s="91"/>
      <c r="X922" s="91"/>
      <c r="Y922" s="91"/>
      <c r="Z922" s="91"/>
      <c r="AA922" s="91"/>
      <c r="AB922" s="116"/>
    </row>
    <row r="923">
      <c r="L923" s="91"/>
      <c r="M923" s="91"/>
      <c r="N923" s="91"/>
      <c r="O923" s="91"/>
      <c r="P923" s="91"/>
      <c r="Q923" s="91"/>
      <c r="R923" s="91"/>
      <c r="S923" s="91"/>
      <c r="T923" s="91"/>
      <c r="U923" s="91"/>
      <c r="V923" s="91"/>
      <c r="W923" s="91"/>
      <c r="X923" s="91"/>
      <c r="Y923" s="91"/>
      <c r="Z923" s="91"/>
      <c r="AA923" s="91"/>
      <c r="AB923" s="116"/>
    </row>
    <row r="924">
      <c r="L924" s="91"/>
      <c r="M924" s="91"/>
      <c r="N924" s="91"/>
      <c r="O924" s="91"/>
      <c r="P924" s="91"/>
      <c r="Q924" s="91"/>
      <c r="R924" s="91"/>
      <c r="S924" s="91"/>
      <c r="T924" s="91"/>
      <c r="U924" s="91"/>
      <c r="V924" s="91"/>
      <c r="W924" s="91"/>
      <c r="X924" s="91"/>
      <c r="Y924" s="91"/>
      <c r="Z924" s="91"/>
      <c r="AA924" s="91"/>
      <c r="AB924" s="116"/>
    </row>
    <row r="925">
      <c r="L925" s="91"/>
      <c r="M925" s="91"/>
      <c r="N925" s="91"/>
      <c r="O925" s="91"/>
      <c r="P925" s="91"/>
      <c r="Q925" s="91"/>
      <c r="R925" s="91"/>
      <c r="S925" s="91"/>
      <c r="T925" s="91"/>
      <c r="U925" s="91"/>
      <c r="V925" s="91"/>
      <c r="W925" s="91"/>
      <c r="X925" s="91"/>
      <c r="Y925" s="91"/>
      <c r="Z925" s="91"/>
      <c r="AA925" s="91"/>
      <c r="AB925" s="116"/>
    </row>
    <row r="926">
      <c r="L926" s="91"/>
      <c r="M926" s="91"/>
      <c r="N926" s="91"/>
      <c r="O926" s="91"/>
      <c r="P926" s="91"/>
      <c r="Q926" s="91"/>
      <c r="R926" s="91"/>
      <c r="S926" s="91"/>
      <c r="T926" s="91"/>
      <c r="U926" s="91"/>
      <c r="V926" s="91"/>
      <c r="W926" s="91"/>
      <c r="X926" s="91"/>
      <c r="Y926" s="91"/>
      <c r="Z926" s="91"/>
      <c r="AA926" s="91"/>
      <c r="AB926" s="116"/>
    </row>
    <row r="927">
      <c r="L927" s="91"/>
      <c r="M927" s="91"/>
      <c r="N927" s="91"/>
      <c r="O927" s="91"/>
      <c r="P927" s="91"/>
      <c r="Q927" s="91"/>
      <c r="R927" s="91"/>
      <c r="S927" s="91"/>
      <c r="T927" s="91"/>
      <c r="U927" s="91"/>
      <c r="V927" s="91"/>
      <c r="W927" s="91"/>
      <c r="X927" s="91"/>
      <c r="Y927" s="91"/>
      <c r="Z927" s="91"/>
      <c r="AA927" s="91"/>
      <c r="AB927" s="116"/>
    </row>
    <row r="928">
      <c r="L928" s="91"/>
      <c r="M928" s="91"/>
      <c r="N928" s="91"/>
      <c r="O928" s="91"/>
      <c r="P928" s="91"/>
      <c r="Q928" s="91"/>
      <c r="R928" s="91"/>
      <c r="S928" s="91"/>
      <c r="T928" s="91"/>
      <c r="U928" s="91"/>
      <c r="V928" s="91"/>
      <c r="W928" s="91"/>
      <c r="X928" s="91"/>
      <c r="Y928" s="91"/>
      <c r="Z928" s="91"/>
      <c r="AA928" s="91"/>
      <c r="AB928" s="116"/>
    </row>
    <row r="929">
      <c r="L929" s="91"/>
      <c r="M929" s="91"/>
      <c r="N929" s="91"/>
      <c r="O929" s="91"/>
      <c r="P929" s="91"/>
      <c r="Q929" s="91"/>
      <c r="R929" s="91"/>
      <c r="S929" s="91"/>
      <c r="T929" s="91"/>
      <c r="U929" s="91"/>
      <c r="V929" s="91"/>
      <c r="W929" s="91"/>
      <c r="X929" s="91"/>
      <c r="Y929" s="91"/>
      <c r="Z929" s="91"/>
      <c r="AA929" s="91"/>
      <c r="AB929" s="116"/>
    </row>
    <row r="930">
      <c r="L930" s="91"/>
      <c r="M930" s="91"/>
      <c r="N930" s="91"/>
      <c r="O930" s="91"/>
      <c r="P930" s="91"/>
      <c r="Q930" s="91"/>
      <c r="R930" s="91"/>
      <c r="S930" s="91"/>
      <c r="T930" s="91"/>
      <c r="U930" s="91"/>
      <c r="V930" s="91"/>
      <c r="W930" s="91"/>
      <c r="X930" s="91"/>
      <c r="Y930" s="91"/>
      <c r="Z930" s="91"/>
      <c r="AA930" s="91"/>
      <c r="AB930" s="116"/>
    </row>
    <row r="931">
      <c r="L931" s="91"/>
      <c r="M931" s="91"/>
      <c r="N931" s="91"/>
      <c r="O931" s="91"/>
      <c r="P931" s="91"/>
      <c r="Q931" s="91"/>
      <c r="R931" s="91"/>
      <c r="S931" s="91"/>
      <c r="T931" s="91"/>
      <c r="U931" s="91"/>
      <c r="V931" s="91"/>
      <c r="W931" s="91"/>
      <c r="X931" s="91"/>
      <c r="Y931" s="91"/>
      <c r="Z931" s="91"/>
      <c r="AA931" s="91"/>
      <c r="AB931" s="116"/>
    </row>
    <row r="932">
      <c r="L932" s="91"/>
      <c r="M932" s="91"/>
      <c r="N932" s="91"/>
      <c r="O932" s="91"/>
      <c r="P932" s="91"/>
      <c r="Q932" s="91"/>
      <c r="R932" s="91"/>
      <c r="S932" s="91"/>
      <c r="T932" s="91"/>
      <c r="U932" s="91"/>
      <c r="V932" s="91"/>
      <c r="W932" s="91"/>
      <c r="X932" s="91"/>
      <c r="Y932" s="91"/>
      <c r="Z932" s="91"/>
      <c r="AA932" s="91"/>
      <c r="AB932" s="116"/>
    </row>
    <row r="933">
      <c r="L933" s="91"/>
      <c r="M933" s="91"/>
      <c r="N933" s="91"/>
      <c r="O933" s="91"/>
      <c r="P933" s="91"/>
      <c r="Q933" s="91"/>
      <c r="R933" s="91"/>
      <c r="S933" s="91"/>
      <c r="T933" s="91"/>
      <c r="U933" s="91"/>
      <c r="V933" s="91"/>
      <c r="W933" s="91"/>
      <c r="X933" s="91"/>
      <c r="Y933" s="91"/>
      <c r="Z933" s="91"/>
      <c r="AA933" s="91"/>
      <c r="AB933" s="116"/>
    </row>
    <row r="934">
      <c r="L934" s="91"/>
      <c r="M934" s="91"/>
      <c r="N934" s="91"/>
      <c r="O934" s="91"/>
      <c r="P934" s="91"/>
      <c r="Q934" s="91"/>
      <c r="R934" s="91"/>
      <c r="S934" s="91"/>
      <c r="T934" s="91"/>
      <c r="U934" s="91"/>
      <c r="V934" s="91"/>
      <c r="W934" s="91"/>
      <c r="X934" s="91"/>
      <c r="Y934" s="91"/>
      <c r="Z934" s="91"/>
      <c r="AA934" s="91"/>
      <c r="AB934" s="116"/>
    </row>
    <row r="935">
      <c r="L935" s="91"/>
      <c r="M935" s="91"/>
      <c r="N935" s="91"/>
      <c r="O935" s="91"/>
      <c r="P935" s="91"/>
      <c r="Q935" s="91"/>
      <c r="R935" s="91"/>
      <c r="S935" s="91"/>
      <c r="T935" s="91"/>
      <c r="U935" s="91"/>
      <c r="V935" s="91"/>
      <c r="W935" s="91"/>
      <c r="X935" s="91"/>
      <c r="Y935" s="91"/>
      <c r="Z935" s="91"/>
      <c r="AA935" s="91"/>
      <c r="AB935" s="116"/>
    </row>
    <row r="936">
      <c r="L936" s="91"/>
      <c r="M936" s="91"/>
      <c r="N936" s="91"/>
      <c r="O936" s="91"/>
      <c r="P936" s="91"/>
      <c r="Q936" s="91"/>
      <c r="R936" s="91"/>
      <c r="S936" s="91"/>
      <c r="T936" s="91"/>
      <c r="U936" s="91"/>
      <c r="V936" s="91"/>
      <c r="W936" s="91"/>
      <c r="X936" s="91"/>
      <c r="Y936" s="91"/>
      <c r="Z936" s="91"/>
      <c r="AA936" s="91"/>
      <c r="AB936" s="116"/>
    </row>
    <row r="937">
      <c r="L937" s="91"/>
      <c r="M937" s="91"/>
      <c r="N937" s="91"/>
      <c r="O937" s="91"/>
      <c r="P937" s="91"/>
      <c r="Q937" s="91"/>
      <c r="R937" s="91"/>
      <c r="S937" s="91"/>
      <c r="T937" s="91"/>
      <c r="U937" s="91"/>
      <c r="V937" s="91"/>
      <c r="W937" s="91"/>
      <c r="X937" s="91"/>
      <c r="Y937" s="91"/>
      <c r="Z937" s="91"/>
      <c r="AA937" s="91"/>
      <c r="AB937" s="116"/>
    </row>
    <row r="938">
      <c r="L938" s="91"/>
      <c r="M938" s="91"/>
      <c r="N938" s="91"/>
      <c r="O938" s="91"/>
      <c r="P938" s="91"/>
      <c r="Q938" s="91"/>
      <c r="R938" s="91"/>
      <c r="S938" s="91"/>
      <c r="T938" s="91"/>
      <c r="U938" s="91"/>
      <c r="V938" s="91"/>
      <c r="W938" s="91"/>
      <c r="X938" s="91"/>
      <c r="Y938" s="91"/>
      <c r="Z938" s="91"/>
      <c r="AA938" s="91"/>
      <c r="AB938" s="116"/>
    </row>
    <row r="939">
      <c r="L939" s="91"/>
      <c r="M939" s="91"/>
      <c r="N939" s="91"/>
      <c r="O939" s="91"/>
      <c r="P939" s="91"/>
      <c r="Q939" s="91"/>
      <c r="R939" s="91"/>
      <c r="S939" s="91"/>
      <c r="T939" s="91"/>
      <c r="U939" s="91"/>
      <c r="V939" s="91"/>
      <c r="W939" s="91"/>
      <c r="X939" s="91"/>
      <c r="Y939" s="91"/>
      <c r="Z939" s="91"/>
      <c r="AA939" s="91"/>
      <c r="AB939" s="116"/>
    </row>
    <row r="940">
      <c r="L940" s="91"/>
      <c r="M940" s="91"/>
      <c r="N940" s="91"/>
      <c r="O940" s="91"/>
      <c r="P940" s="91"/>
      <c r="Q940" s="91"/>
      <c r="R940" s="91"/>
      <c r="S940" s="91"/>
      <c r="T940" s="91"/>
      <c r="U940" s="91"/>
      <c r="V940" s="91"/>
      <c r="W940" s="91"/>
      <c r="X940" s="91"/>
      <c r="Y940" s="91"/>
      <c r="Z940" s="91"/>
      <c r="AA940" s="91"/>
      <c r="AB940" s="116"/>
    </row>
    <row r="941">
      <c r="L941" s="91"/>
      <c r="M941" s="91"/>
      <c r="N941" s="91"/>
      <c r="O941" s="91"/>
      <c r="P941" s="91"/>
      <c r="Q941" s="91"/>
      <c r="R941" s="91"/>
      <c r="S941" s="91"/>
      <c r="T941" s="91"/>
      <c r="U941" s="91"/>
      <c r="V941" s="91"/>
      <c r="W941" s="91"/>
      <c r="X941" s="91"/>
      <c r="Y941" s="91"/>
      <c r="Z941" s="91"/>
      <c r="AA941" s="91"/>
      <c r="AB941" s="116"/>
    </row>
    <row r="942">
      <c r="L942" s="91"/>
      <c r="M942" s="91"/>
      <c r="N942" s="91"/>
      <c r="O942" s="91"/>
      <c r="P942" s="91"/>
      <c r="Q942" s="91"/>
      <c r="R942" s="91"/>
      <c r="S942" s="91"/>
      <c r="T942" s="91"/>
      <c r="U942" s="91"/>
      <c r="V942" s="91"/>
      <c r="W942" s="91"/>
      <c r="X942" s="91"/>
      <c r="Y942" s="91"/>
      <c r="Z942" s="91"/>
      <c r="AA942" s="91"/>
      <c r="AB942" s="116"/>
    </row>
    <row r="943">
      <c r="L943" s="91"/>
      <c r="M943" s="91"/>
      <c r="N943" s="91"/>
      <c r="O943" s="91"/>
      <c r="P943" s="91"/>
      <c r="Q943" s="91"/>
      <c r="R943" s="91"/>
      <c r="S943" s="91"/>
      <c r="T943" s="91"/>
      <c r="U943" s="91"/>
      <c r="V943" s="91"/>
      <c r="W943" s="91"/>
      <c r="X943" s="91"/>
      <c r="Y943" s="91"/>
      <c r="Z943" s="91"/>
      <c r="AA943" s="91"/>
      <c r="AB943" s="116"/>
    </row>
    <row r="944">
      <c r="L944" s="91"/>
      <c r="M944" s="91"/>
      <c r="N944" s="91"/>
      <c r="O944" s="91"/>
      <c r="P944" s="91"/>
      <c r="Q944" s="91"/>
      <c r="R944" s="91"/>
      <c r="S944" s="91"/>
      <c r="T944" s="91"/>
      <c r="U944" s="91"/>
      <c r="V944" s="91"/>
      <c r="W944" s="91"/>
      <c r="X944" s="91"/>
      <c r="Y944" s="91"/>
      <c r="Z944" s="91"/>
      <c r="AA944" s="91"/>
      <c r="AB944" s="116"/>
    </row>
    <row r="945">
      <c r="L945" s="91"/>
      <c r="M945" s="91"/>
      <c r="N945" s="91"/>
      <c r="O945" s="91"/>
      <c r="P945" s="91"/>
      <c r="Q945" s="91"/>
      <c r="R945" s="91"/>
      <c r="S945" s="91"/>
      <c r="T945" s="91"/>
      <c r="U945" s="91"/>
      <c r="V945" s="91"/>
      <c r="W945" s="91"/>
      <c r="X945" s="91"/>
      <c r="Y945" s="91"/>
      <c r="Z945" s="91"/>
      <c r="AA945" s="91"/>
      <c r="AB945" s="116"/>
    </row>
    <row r="946">
      <c r="L946" s="91"/>
      <c r="M946" s="91"/>
      <c r="N946" s="91"/>
      <c r="O946" s="91"/>
      <c r="P946" s="91"/>
      <c r="Q946" s="91"/>
      <c r="R946" s="91"/>
      <c r="S946" s="91"/>
      <c r="T946" s="91"/>
      <c r="U946" s="91"/>
      <c r="V946" s="91"/>
      <c r="W946" s="91"/>
      <c r="X946" s="91"/>
      <c r="Y946" s="91"/>
      <c r="Z946" s="91"/>
      <c r="AA946" s="91"/>
      <c r="AB946" s="116"/>
    </row>
    <row r="947">
      <c r="L947" s="91"/>
      <c r="M947" s="91"/>
      <c r="N947" s="91"/>
      <c r="O947" s="91"/>
      <c r="P947" s="91"/>
      <c r="Q947" s="91"/>
      <c r="R947" s="91"/>
      <c r="S947" s="91"/>
      <c r="T947" s="91"/>
      <c r="U947" s="91"/>
      <c r="V947" s="91"/>
      <c r="W947" s="91"/>
      <c r="X947" s="91"/>
      <c r="Y947" s="91"/>
      <c r="Z947" s="91"/>
      <c r="AA947" s="91"/>
      <c r="AB947" s="116"/>
    </row>
    <row r="948">
      <c r="L948" s="91"/>
      <c r="M948" s="91"/>
      <c r="N948" s="91"/>
      <c r="O948" s="91"/>
      <c r="P948" s="91"/>
      <c r="Q948" s="91"/>
      <c r="R948" s="91"/>
      <c r="S948" s="91"/>
      <c r="T948" s="91"/>
      <c r="U948" s="91"/>
      <c r="V948" s="91"/>
      <c r="W948" s="91"/>
      <c r="X948" s="91"/>
      <c r="Y948" s="91"/>
      <c r="Z948" s="91"/>
      <c r="AA948" s="91"/>
      <c r="AB948" s="116"/>
    </row>
    <row r="949">
      <c r="L949" s="91"/>
      <c r="M949" s="91"/>
      <c r="N949" s="91"/>
      <c r="O949" s="91"/>
      <c r="P949" s="91"/>
      <c r="Q949" s="91"/>
      <c r="R949" s="91"/>
      <c r="S949" s="91"/>
      <c r="T949" s="91"/>
      <c r="U949" s="91"/>
      <c r="V949" s="91"/>
      <c r="W949" s="91"/>
      <c r="X949" s="91"/>
      <c r="Y949" s="91"/>
      <c r="Z949" s="91"/>
      <c r="AA949" s="91"/>
      <c r="AB949" s="116"/>
    </row>
    <row r="950">
      <c r="L950" s="91"/>
      <c r="M950" s="91"/>
      <c r="N950" s="91"/>
      <c r="O950" s="91"/>
      <c r="P950" s="91"/>
      <c r="Q950" s="91"/>
      <c r="R950" s="91"/>
      <c r="S950" s="91"/>
      <c r="T950" s="91"/>
      <c r="U950" s="91"/>
      <c r="V950" s="91"/>
      <c r="W950" s="91"/>
      <c r="X950" s="91"/>
      <c r="Y950" s="91"/>
      <c r="Z950" s="91"/>
      <c r="AA950" s="91"/>
      <c r="AB950" s="116"/>
    </row>
    <row r="951">
      <c r="L951" s="91"/>
      <c r="M951" s="91"/>
      <c r="N951" s="91"/>
      <c r="O951" s="91"/>
      <c r="P951" s="91"/>
      <c r="Q951" s="91"/>
      <c r="R951" s="91"/>
      <c r="S951" s="91"/>
      <c r="T951" s="91"/>
      <c r="U951" s="91"/>
      <c r="V951" s="91"/>
      <c r="W951" s="91"/>
      <c r="X951" s="91"/>
      <c r="Y951" s="91"/>
      <c r="Z951" s="91"/>
      <c r="AA951" s="91"/>
      <c r="AB951" s="116"/>
    </row>
    <row r="952">
      <c r="L952" s="91"/>
      <c r="M952" s="91"/>
      <c r="N952" s="91"/>
      <c r="O952" s="91"/>
      <c r="P952" s="91"/>
      <c r="Q952" s="91"/>
      <c r="R952" s="91"/>
      <c r="S952" s="91"/>
      <c r="T952" s="91"/>
      <c r="U952" s="91"/>
      <c r="V952" s="91"/>
      <c r="W952" s="91"/>
      <c r="X952" s="91"/>
      <c r="Y952" s="91"/>
      <c r="Z952" s="91"/>
      <c r="AA952" s="91"/>
      <c r="AB952" s="116"/>
    </row>
    <row r="953">
      <c r="L953" s="91"/>
      <c r="M953" s="91"/>
      <c r="N953" s="91"/>
      <c r="O953" s="91"/>
      <c r="P953" s="91"/>
      <c r="Q953" s="91"/>
      <c r="R953" s="91"/>
      <c r="S953" s="91"/>
      <c r="T953" s="91"/>
      <c r="U953" s="91"/>
      <c r="V953" s="91"/>
      <c r="W953" s="91"/>
      <c r="X953" s="91"/>
      <c r="Y953" s="91"/>
      <c r="Z953" s="91"/>
      <c r="AA953" s="91"/>
      <c r="AB953" s="116"/>
    </row>
    <row r="954">
      <c r="L954" s="91"/>
      <c r="M954" s="91"/>
      <c r="N954" s="91"/>
      <c r="O954" s="91"/>
      <c r="P954" s="91"/>
      <c r="Q954" s="91"/>
      <c r="R954" s="91"/>
      <c r="S954" s="91"/>
      <c r="T954" s="91"/>
      <c r="U954" s="91"/>
      <c r="V954" s="91"/>
      <c r="W954" s="91"/>
      <c r="X954" s="91"/>
      <c r="Y954" s="91"/>
      <c r="Z954" s="91"/>
      <c r="AA954" s="91"/>
      <c r="AB954" s="116"/>
    </row>
    <row r="955">
      <c r="L955" s="91"/>
      <c r="M955" s="91"/>
      <c r="N955" s="91"/>
      <c r="O955" s="91"/>
      <c r="P955" s="91"/>
      <c r="Q955" s="91"/>
      <c r="R955" s="91"/>
      <c r="S955" s="91"/>
      <c r="T955" s="91"/>
      <c r="U955" s="91"/>
      <c r="V955" s="91"/>
      <c r="W955" s="91"/>
      <c r="X955" s="91"/>
      <c r="Y955" s="91"/>
      <c r="Z955" s="91"/>
      <c r="AA955" s="91"/>
      <c r="AB955" s="116"/>
    </row>
    <row r="956">
      <c r="L956" s="91"/>
      <c r="M956" s="91"/>
      <c r="N956" s="91"/>
      <c r="O956" s="91"/>
      <c r="P956" s="91"/>
      <c r="Q956" s="91"/>
      <c r="R956" s="91"/>
      <c r="S956" s="91"/>
      <c r="T956" s="91"/>
      <c r="U956" s="91"/>
      <c r="V956" s="91"/>
      <c r="W956" s="91"/>
      <c r="X956" s="91"/>
      <c r="Y956" s="91"/>
      <c r="Z956" s="91"/>
      <c r="AA956" s="91"/>
      <c r="AB956" s="116"/>
    </row>
    <row r="957">
      <c r="L957" s="91"/>
      <c r="M957" s="91"/>
      <c r="N957" s="91"/>
      <c r="O957" s="91"/>
      <c r="P957" s="91"/>
      <c r="Q957" s="91"/>
      <c r="R957" s="91"/>
      <c r="S957" s="91"/>
      <c r="T957" s="91"/>
      <c r="U957" s="91"/>
      <c r="V957" s="91"/>
      <c r="W957" s="91"/>
      <c r="X957" s="91"/>
      <c r="Y957" s="91"/>
      <c r="Z957" s="91"/>
      <c r="AA957" s="91"/>
      <c r="AB957" s="116"/>
    </row>
    <row r="958">
      <c r="L958" s="91"/>
      <c r="M958" s="91"/>
      <c r="N958" s="91"/>
      <c r="O958" s="91"/>
      <c r="P958" s="91"/>
      <c r="Q958" s="91"/>
      <c r="R958" s="91"/>
      <c r="S958" s="91"/>
      <c r="T958" s="91"/>
      <c r="U958" s="91"/>
      <c r="V958" s="91"/>
      <c r="W958" s="91"/>
      <c r="X958" s="91"/>
      <c r="Y958" s="91"/>
      <c r="Z958" s="91"/>
      <c r="AA958" s="91"/>
      <c r="AB958" s="116"/>
    </row>
    <row r="959">
      <c r="L959" s="91"/>
      <c r="M959" s="91"/>
      <c r="N959" s="91"/>
      <c r="O959" s="91"/>
      <c r="P959" s="91"/>
      <c r="Q959" s="91"/>
      <c r="R959" s="91"/>
      <c r="S959" s="91"/>
      <c r="T959" s="91"/>
      <c r="U959" s="91"/>
      <c r="V959" s="91"/>
      <c r="W959" s="91"/>
      <c r="X959" s="91"/>
      <c r="Y959" s="91"/>
      <c r="Z959" s="91"/>
      <c r="AA959" s="91"/>
      <c r="AB959" s="116"/>
    </row>
    <row r="960">
      <c r="L960" s="91"/>
      <c r="M960" s="91"/>
      <c r="N960" s="91"/>
      <c r="O960" s="91"/>
      <c r="P960" s="91"/>
      <c r="Q960" s="91"/>
      <c r="R960" s="91"/>
      <c r="S960" s="91"/>
      <c r="T960" s="91"/>
      <c r="U960" s="91"/>
      <c r="V960" s="91"/>
      <c r="W960" s="91"/>
      <c r="X960" s="91"/>
      <c r="Y960" s="91"/>
      <c r="Z960" s="91"/>
      <c r="AA960" s="91"/>
      <c r="AB960" s="116"/>
    </row>
    <row r="961">
      <c r="L961" s="91"/>
      <c r="M961" s="91"/>
      <c r="N961" s="91"/>
      <c r="O961" s="91"/>
      <c r="P961" s="91"/>
      <c r="Q961" s="91"/>
      <c r="R961" s="91"/>
      <c r="S961" s="91"/>
      <c r="T961" s="91"/>
      <c r="U961" s="91"/>
      <c r="V961" s="91"/>
      <c r="W961" s="91"/>
      <c r="X961" s="91"/>
      <c r="Y961" s="91"/>
      <c r="Z961" s="91"/>
      <c r="AA961" s="91"/>
      <c r="AB961" s="116"/>
    </row>
    <row r="962">
      <c r="L962" s="91"/>
      <c r="M962" s="91"/>
      <c r="N962" s="91"/>
      <c r="O962" s="91"/>
      <c r="P962" s="91"/>
      <c r="Q962" s="91"/>
      <c r="R962" s="91"/>
      <c r="S962" s="91"/>
      <c r="T962" s="91"/>
      <c r="U962" s="91"/>
      <c r="V962" s="91"/>
      <c r="W962" s="91"/>
      <c r="X962" s="91"/>
      <c r="Y962" s="91"/>
      <c r="Z962" s="91"/>
      <c r="AA962" s="91"/>
      <c r="AB962" s="116"/>
    </row>
    <row r="963">
      <c r="L963" s="91"/>
      <c r="M963" s="91"/>
      <c r="N963" s="91"/>
      <c r="O963" s="91"/>
      <c r="P963" s="91"/>
      <c r="Q963" s="91"/>
      <c r="R963" s="91"/>
      <c r="S963" s="91"/>
      <c r="T963" s="91"/>
      <c r="U963" s="91"/>
      <c r="V963" s="91"/>
      <c r="W963" s="91"/>
      <c r="X963" s="91"/>
      <c r="Y963" s="91"/>
      <c r="Z963" s="91"/>
      <c r="AA963" s="91"/>
      <c r="AB963" s="116"/>
    </row>
    <row r="964">
      <c r="L964" s="91"/>
      <c r="M964" s="91"/>
      <c r="N964" s="91"/>
      <c r="O964" s="91"/>
      <c r="P964" s="91"/>
      <c r="Q964" s="91"/>
      <c r="R964" s="91"/>
      <c r="S964" s="91"/>
      <c r="T964" s="91"/>
      <c r="U964" s="91"/>
      <c r="V964" s="91"/>
      <c r="W964" s="91"/>
      <c r="X964" s="91"/>
      <c r="Y964" s="91"/>
      <c r="Z964" s="91"/>
      <c r="AA964" s="91"/>
      <c r="AB964" s="116"/>
    </row>
    <row r="965">
      <c r="L965" s="91"/>
      <c r="M965" s="91"/>
      <c r="N965" s="91"/>
      <c r="O965" s="91"/>
      <c r="P965" s="91"/>
      <c r="Q965" s="91"/>
      <c r="R965" s="91"/>
      <c r="S965" s="91"/>
      <c r="T965" s="91"/>
      <c r="U965" s="91"/>
      <c r="V965" s="91"/>
      <c r="W965" s="91"/>
      <c r="X965" s="91"/>
      <c r="Y965" s="91"/>
      <c r="Z965" s="91"/>
      <c r="AA965" s="91"/>
      <c r="AB965" s="116"/>
    </row>
    <row r="966">
      <c r="L966" s="91"/>
      <c r="M966" s="91"/>
      <c r="N966" s="91"/>
      <c r="O966" s="91"/>
      <c r="P966" s="91"/>
      <c r="Q966" s="91"/>
      <c r="R966" s="91"/>
      <c r="S966" s="91"/>
      <c r="T966" s="91"/>
      <c r="U966" s="91"/>
      <c r="V966" s="91"/>
      <c r="W966" s="91"/>
      <c r="X966" s="91"/>
      <c r="Y966" s="91"/>
      <c r="Z966" s="91"/>
      <c r="AA966" s="91"/>
      <c r="AB966" s="116"/>
    </row>
    <row r="967">
      <c r="L967" s="91"/>
      <c r="M967" s="91"/>
      <c r="N967" s="91"/>
      <c r="O967" s="91"/>
      <c r="P967" s="91"/>
      <c r="Q967" s="91"/>
      <c r="R967" s="91"/>
      <c r="S967" s="91"/>
      <c r="T967" s="91"/>
      <c r="U967" s="91"/>
      <c r="V967" s="91"/>
      <c r="W967" s="91"/>
      <c r="X967" s="91"/>
      <c r="Y967" s="91"/>
      <c r="Z967" s="91"/>
      <c r="AA967" s="91"/>
      <c r="AB967" s="116"/>
    </row>
    <row r="968">
      <c r="L968" s="91"/>
      <c r="M968" s="91"/>
      <c r="N968" s="91"/>
      <c r="O968" s="91"/>
      <c r="P968" s="91"/>
      <c r="Q968" s="91"/>
      <c r="R968" s="91"/>
      <c r="S968" s="91"/>
      <c r="T968" s="91"/>
      <c r="U968" s="91"/>
      <c r="V968" s="91"/>
      <c r="W968" s="91"/>
      <c r="X968" s="91"/>
      <c r="Y968" s="91"/>
      <c r="Z968" s="91"/>
      <c r="AA968" s="91"/>
      <c r="AB968" s="116"/>
    </row>
    <row r="969">
      <c r="L969" s="91"/>
      <c r="M969" s="91"/>
      <c r="N969" s="91"/>
      <c r="O969" s="91"/>
      <c r="P969" s="91"/>
      <c r="Q969" s="91"/>
      <c r="R969" s="91"/>
      <c r="S969" s="91"/>
      <c r="T969" s="91"/>
      <c r="U969" s="91"/>
      <c r="V969" s="91"/>
      <c r="W969" s="91"/>
      <c r="X969" s="91"/>
      <c r="Y969" s="91"/>
      <c r="Z969" s="91"/>
      <c r="AA969" s="91"/>
      <c r="AB969" s="116"/>
    </row>
    <row r="970">
      <c r="L970" s="91"/>
      <c r="M970" s="91"/>
      <c r="N970" s="91"/>
      <c r="O970" s="91"/>
      <c r="P970" s="91"/>
      <c r="Q970" s="91"/>
      <c r="R970" s="91"/>
      <c r="S970" s="91"/>
      <c r="T970" s="91"/>
      <c r="U970" s="91"/>
      <c r="V970" s="91"/>
      <c r="W970" s="91"/>
      <c r="X970" s="91"/>
      <c r="Y970" s="91"/>
      <c r="Z970" s="91"/>
      <c r="AA970" s="91"/>
      <c r="AB970" s="116"/>
    </row>
    <row r="971">
      <c r="L971" s="91"/>
      <c r="M971" s="91"/>
      <c r="N971" s="91"/>
      <c r="O971" s="91"/>
      <c r="P971" s="91"/>
      <c r="Q971" s="91"/>
      <c r="R971" s="91"/>
      <c r="S971" s="91"/>
      <c r="T971" s="91"/>
      <c r="U971" s="91"/>
      <c r="V971" s="91"/>
      <c r="W971" s="91"/>
      <c r="X971" s="91"/>
      <c r="Y971" s="91"/>
      <c r="Z971" s="91"/>
      <c r="AA971" s="91"/>
      <c r="AB971" s="116"/>
    </row>
    <row r="972">
      <c r="L972" s="91"/>
      <c r="M972" s="91"/>
      <c r="N972" s="91"/>
      <c r="O972" s="91"/>
      <c r="P972" s="91"/>
      <c r="Q972" s="91"/>
      <c r="R972" s="91"/>
      <c r="S972" s="91"/>
      <c r="T972" s="91"/>
      <c r="U972" s="91"/>
      <c r="V972" s="91"/>
      <c r="W972" s="91"/>
      <c r="X972" s="91"/>
      <c r="Y972" s="91"/>
      <c r="Z972" s="91"/>
      <c r="AA972" s="91"/>
      <c r="AB972" s="116"/>
    </row>
    <row r="973">
      <c r="L973" s="91"/>
      <c r="M973" s="91"/>
      <c r="N973" s="91"/>
      <c r="O973" s="91"/>
      <c r="P973" s="91"/>
      <c r="Q973" s="91"/>
      <c r="R973" s="91"/>
      <c r="S973" s="91"/>
      <c r="T973" s="91"/>
      <c r="U973" s="91"/>
      <c r="V973" s="91"/>
      <c r="W973" s="91"/>
      <c r="X973" s="91"/>
      <c r="Y973" s="91"/>
      <c r="Z973" s="91"/>
      <c r="AA973" s="91"/>
      <c r="AB973" s="116"/>
    </row>
    <row r="974">
      <c r="L974" s="91"/>
      <c r="M974" s="91"/>
      <c r="N974" s="91"/>
      <c r="O974" s="91"/>
      <c r="P974" s="91"/>
      <c r="Q974" s="91"/>
      <c r="R974" s="91"/>
      <c r="S974" s="91"/>
      <c r="T974" s="91"/>
      <c r="U974" s="91"/>
      <c r="V974" s="91"/>
      <c r="W974" s="91"/>
      <c r="X974" s="91"/>
      <c r="Y974" s="91"/>
      <c r="Z974" s="91"/>
      <c r="AA974" s="91"/>
      <c r="AB974" s="116"/>
    </row>
    <row r="975">
      <c r="L975" s="91"/>
      <c r="M975" s="91"/>
      <c r="N975" s="91"/>
      <c r="O975" s="91"/>
      <c r="P975" s="91"/>
      <c r="Q975" s="91"/>
      <c r="R975" s="91"/>
      <c r="S975" s="91"/>
      <c r="T975" s="91"/>
      <c r="U975" s="91"/>
      <c r="V975" s="91"/>
      <c r="W975" s="91"/>
      <c r="X975" s="91"/>
      <c r="Y975" s="91"/>
      <c r="Z975" s="91"/>
      <c r="AA975" s="91"/>
      <c r="AB975" s="116"/>
    </row>
    <row r="976">
      <c r="L976" s="91"/>
      <c r="M976" s="91"/>
      <c r="N976" s="91"/>
      <c r="O976" s="91"/>
      <c r="P976" s="91"/>
      <c r="Q976" s="91"/>
      <c r="R976" s="91"/>
      <c r="S976" s="91"/>
      <c r="T976" s="91"/>
      <c r="U976" s="91"/>
      <c r="V976" s="91"/>
      <c r="W976" s="91"/>
      <c r="X976" s="91"/>
      <c r="Y976" s="91"/>
      <c r="Z976" s="91"/>
      <c r="AA976" s="91"/>
      <c r="AB976" s="116"/>
    </row>
    <row r="977">
      <c r="L977" s="91"/>
      <c r="M977" s="91"/>
      <c r="N977" s="91"/>
      <c r="O977" s="91"/>
      <c r="P977" s="91"/>
      <c r="Q977" s="91"/>
      <c r="R977" s="91"/>
      <c r="S977" s="91"/>
      <c r="T977" s="91"/>
      <c r="U977" s="91"/>
      <c r="V977" s="91"/>
      <c r="W977" s="91"/>
      <c r="X977" s="91"/>
      <c r="Y977" s="91"/>
      <c r="Z977" s="91"/>
      <c r="AA977" s="91"/>
      <c r="AB977" s="116"/>
    </row>
    <row r="978">
      <c r="L978" s="91"/>
      <c r="M978" s="91"/>
      <c r="N978" s="91"/>
      <c r="O978" s="91"/>
      <c r="P978" s="91"/>
      <c r="Q978" s="91"/>
      <c r="R978" s="91"/>
      <c r="S978" s="91"/>
      <c r="T978" s="91"/>
      <c r="U978" s="91"/>
      <c r="V978" s="91"/>
      <c r="W978" s="91"/>
      <c r="X978" s="91"/>
      <c r="Y978" s="91"/>
      <c r="Z978" s="91"/>
      <c r="AA978" s="91"/>
      <c r="AB978" s="116"/>
    </row>
    <row r="979">
      <c r="L979" s="91"/>
      <c r="M979" s="91"/>
      <c r="N979" s="91"/>
      <c r="O979" s="91"/>
      <c r="P979" s="91"/>
      <c r="Q979" s="91"/>
      <c r="R979" s="91"/>
      <c r="S979" s="91"/>
      <c r="T979" s="91"/>
      <c r="U979" s="91"/>
      <c r="V979" s="91"/>
      <c r="W979" s="91"/>
      <c r="X979" s="91"/>
      <c r="Y979" s="91"/>
      <c r="Z979" s="91"/>
      <c r="AA979" s="91"/>
      <c r="AB979" s="116"/>
    </row>
    <row r="980">
      <c r="L980" s="91"/>
      <c r="M980" s="91"/>
      <c r="N980" s="91"/>
      <c r="O980" s="91"/>
      <c r="P980" s="91"/>
      <c r="Q980" s="91"/>
      <c r="R980" s="91"/>
      <c r="S980" s="91"/>
      <c r="T980" s="91"/>
      <c r="U980" s="91"/>
      <c r="V980" s="91"/>
      <c r="W980" s="91"/>
      <c r="X980" s="91"/>
      <c r="Y980" s="91"/>
      <c r="Z980" s="91"/>
      <c r="AA980" s="91"/>
      <c r="AB980" s="116"/>
    </row>
    <row r="981">
      <c r="L981" s="91"/>
      <c r="M981" s="91"/>
      <c r="N981" s="91"/>
      <c r="O981" s="91"/>
      <c r="P981" s="91"/>
      <c r="Q981" s="91"/>
      <c r="R981" s="91"/>
      <c r="S981" s="91"/>
      <c r="T981" s="91"/>
      <c r="U981" s="91"/>
      <c r="V981" s="91"/>
      <c r="W981" s="91"/>
      <c r="X981" s="91"/>
      <c r="Y981" s="91"/>
      <c r="Z981" s="91"/>
      <c r="AA981" s="91"/>
      <c r="AB981" s="116"/>
    </row>
    <row r="982">
      <c r="L982" s="91"/>
      <c r="M982" s="91"/>
      <c r="N982" s="91"/>
      <c r="O982" s="91"/>
      <c r="P982" s="91"/>
      <c r="Q982" s="91"/>
      <c r="R982" s="91"/>
      <c r="S982" s="91"/>
      <c r="T982" s="91"/>
      <c r="U982" s="91"/>
      <c r="V982" s="91"/>
      <c r="W982" s="91"/>
      <c r="X982" s="91"/>
      <c r="Y982" s="91"/>
      <c r="Z982" s="91"/>
      <c r="AA982" s="91"/>
      <c r="AB982" s="116"/>
    </row>
    <row r="983">
      <c r="L983" s="91"/>
      <c r="M983" s="91"/>
      <c r="N983" s="91"/>
      <c r="O983" s="91"/>
      <c r="P983" s="91"/>
      <c r="Q983" s="91"/>
      <c r="R983" s="91"/>
      <c r="S983" s="91"/>
      <c r="T983" s="91"/>
      <c r="U983" s="91"/>
      <c r="V983" s="91"/>
      <c r="W983" s="91"/>
      <c r="X983" s="91"/>
      <c r="Y983" s="91"/>
      <c r="Z983" s="91"/>
      <c r="AA983" s="91"/>
      <c r="AB983" s="116"/>
    </row>
    <row r="984">
      <c r="L984" s="91"/>
      <c r="M984" s="91"/>
      <c r="N984" s="91"/>
      <c r="O984" s="91"/>
      <c r="P984" s="91"/>
      <c r="Q984" s="91"/>
      <c r="R984" s="91"/>
      <c r="S984" s="91"/>
      <c r="T984" s="91"/>
      <c r="U984" s="91"/>
      <c r="V984" s="91"/>
      <c r="W984" s="91"/>
      <c r="X984" s="91"/>
      <c r="Y984" s="91"/>
      <c r="Z984" s="91"/>
      <c r="AA984" s="91"/>
      <c r="AB984" s="116"/>
    </row>
    <row r="985">
      <c r="L985" s="91"/>
      <c r="M985" s="91"/>
      <c r="N985" s="91"/>
      <c r="O985" s="91"/>
      <c r="P985" s="91"/>
      <c r="Q985" s="91"/>
      <c r="R985" s="91"/>
      <c r="S985" s="91"/>
      <c r="T985" s="91"/>
      <c r="U985" s="91"/>
      <c r="V985" s="91"/>
      <c r="W985" s="91"/>
      <c r="X985" s="91"/>
      <c r="Y985" s="91"/>
      <c r="Z985" s="91"/>
      <c r="AA985" s="91"/>
      <c r="AB985" s="116"/>
    </row>
    <row r="986">
      <c r="L986" s="91"/>
      <c r="M986" s="91"/>
      <c r="N986" s="91"/>
      <c r="O986" s="91"/>
      <c r="P986" s="91"/>
      <c r="Q986" s="91"/>
      <c r="R986" s="91"/>
      <c r="S986" s="91"/>
      <c r="T986" s="91"/>
      <c r="U986" s="91"/>
      <c r="V986" s="91"/>
      <c r="W986" s="91"/>
      <c r="X986" s="91"/>
      <c r="Y986" s="91"/>
      <c r="Z986" s="91"/>
      <c r="AA986" s="91"/>
      <c r="AB986" s="116"/>
    </row>
    <row r="987">
      <c r="L987" s="91"/>
      <c r="M987" s="91"/>
      <c r="N987" s="91"/>
      <c r="O987" s="91"/>
      <c r="P987" s="91"/>
      <c r="Q987" s="91"/>
      <c r="R987" s="91"/>
      <c r="S987" s="91"/>
      <c r="T987" s="91"/>
      <c r="U987" s="91"/>
      <c r="V987" s="91"/>
      <c r="W987" s="91"/>
      <c r="X987" s="91"/>
      <c r="Y987" s="91"/>
      <c r="Z987" s="91"/>
      <c r="AA987" s="91"/>
      <c r="AB987" s="116"/>
    </row>
    <row r="988">
      <c r="L988" s="91"/>
      <c r="M988" s="91"/>
      <c r="N988" s="91"/>
      <c r="O988" s="91"/>
      <c r="P988" s="91"/>
      <c r="Q988" s="91"/>
      <c r="R988" s="91"/>
      <c r="S988" s="91"/>
      <c r="T988" s="91"/>
      <c r="U988" s="91"/>
      <c r="V988" s="91"/>
      <c r="W988" s="91"/>
      <c r="X988" s="91"/>
      <c r="Y988" s="91"/>
      <c r="Z988" s="91"/>
      <c r="AA988" s="91"/>
      <c r="AB988" s="116"/>
    </row>
    <row r="989">
      <c r="L989" s="91"/>
      <c r="M989" s="91"/>
      <c r="N989" s="91"/>
      <c r="O989" s="91"/>
      <c r="P989" s="91"/>
      <c r="Q989" s="91"/>
      <c r="R989" s="91"/>
      <c r="S989" s="91"/>
      <c r="T989" s="91"/>
      <c r="U989" s="91"/>
      <c r="V989" s="91"/>
      <c r="W989" s="91"/>
      <c r="X989" s="91"/>
      <c r="Y989" s="91"/>
      <c r="Z989" s="91"/>
      <c r="AA989" s="91"/>
      <c r="AB989" s="116"/>
    </row>
    <row r="990">
      <c r="L990" s="91"/>
      <c r="M990" s="91"/>
      <c r="N990" s="91"/>
      <c r="O990" s="91"/>
      <c r="P990" s="91"/>
      <c r="Q990" s="91"/>
      <c r="R990" s="91"/>
      <c r="S990" s="91"/>
      <c r="T990" s="91"/>
      <c r="U990" s="91"/>
      <c r="V990" s="91"/>
      <c r="W990" s="91"/>
      <c r="X990" s="91"/>
      <c r="Y990" s="91"/>
      <c r="Z990" s="91"/>
      <c r="AA990" s="91"/>
      <c r="AB990" s="116"/>
    </row>
    <row r="991">
      <c r="L991" s="91"/>
      <c r="M991" s="91"/>
      <c r="N991" s="91"/>
      <c r="O991" s="91"/>
      <c r="P991" s="91"/>
      <c r="Q991" s="91"/>
      <c r="R991" s="91"/>
      <c r="S991" s="91"/>
      <c r="T991" s="91"/>
      <c r="U991" s="91"/>
      <c r="V991" s="91"/>
      <c r="W991" s="91"/>
      <c r="X991" s="91"/>
      <c r="Y991" s="91"/>
      <c r="Z991" s="91"/>
      <c r="AA991" s="91"/>
      <c r="AB991" s="116"/>
    </row>
    <row r="992">
      <c r="L992" s="91"/>
      <c r="M992" s="91"/>
      <c r="N992" s="91"/>
      <c r="O992" s="91"/>
      <c r="P992" s="91"/>
      <c r="Q992" s="91"/>
      <c r="R992" s="91"/>
      <c r="S992" s="91"/>
      <c r="T992" s="91"/>
      <c r="U992" s="91"/>
      <c r="V992" s="91"/>
      <c r="W992" s="91"/>
      <c r="X992" s="91"/>
      <c r="Y992" s="91"/>
      <c r="Z992" s="91"/>
      <c r="AA992" s="91"/>
      <c r="AB992" s="116"/>
    </row>
    <row r="993">
      <c r="L993" s="91"/>
      <c r="M993" s="91"/>
      <c r="N993" s="91"/>
      <c r="O993" s="91"/>
      <c r="P993" s="91"/>
      <c r="Q993" s="91"/>
      <c r="R993" s="91"/>
      <c r="S993" s="91"/>
      <c r="T993" s="91"/>
      <c r="U993" s="91"/>
      <c r="V993" s="91"/>
      <c r="W993" s="91"/>
      <c r="X993" s="91"/>
      <c r="Y993" s="91"/>
      <c r="Z993" s="91"/>
      <c r="AA993" s="91"/>
      <c r="AB993" s="116"/>
    </row>
    <row r="994">
      <c r="L994" s="91"/>
      <c r="M994" s="91"/>
      <c r="N994" s="91"/>
      <c r="O994" s="91"/>
      <c r="P994" s="91"/>
      <c r="Q994" s="91"/>
      <c r="R994" s="91"/>
      <c r="S994" s="91"/>
      <c r="T994" s="91"/>
      <c r="U994" s="91"/>
      <c r="V994" s="91"/>
      <c r="W994" s="91"/>
      <c r="X994" s="91"/>
      <c r="Y994" s="91"/>
      <c r="Z994" s="91"/>
      <c r="AA994" s="91"/>
      <c r="AB994" s="116"/>
    </row>
    <row r="995">
      <c r="L995" s="91"/>
      <c r="M995" s="91"/>
      <c r="N995" s="91"/>
      <c r="O995" s="91"/>
      <c r="P995" s="91"/>
      <c r="Q995" s="91"/>
      <c r="R995" s="91"/>
      <c r="S995" s="91"/>
      <c r="T995" s="91"/>
      <c r="U995" s="91"/>
      <c r="V995" s="91"/>
      <c r="W995" s="91"/>
      <c r="X995" s="91"/>
      <c r="Y995" s="91"/>
      <c r="Z995" s="91"/>
      <c r="AA995" s="91"/>
      <c r="AB995" s="116"/>
    </row>
  </sheetData>
  <mergeCells count="29">
    <mergeCell ref="D28:H43"/>
    <mergeCell ref="A25:B25"/>
    <mergeCell ref="A26:B26"/>
    <mergeCell ref="D46:H61"/>
    <mergeCell ref="G103:H103"/>
    <mergeCell ref="D64:H79"/>
    <mergeCell ref="D82:H97"/>
    <mergeCell ref="K1:K7"/>
    <mergeCell ref="L1:L7"/>
    <mergeCell ref="A1:J1"/>
    <mergeCell ref="G7:H7"/>
    <mergeCell ref="M1:M7"/>
    <mergeCell ref="A2:J2"/>
    <mergeCell ref="A3:J5"/>
    <mergeCell ref="U1:U5"/>
    <mergeCell ref="AA1:AA5"/>
    <mergeCell ref="Z1:Z5"/>
    <mergeCell ref="AB1:AB5"/>
    <mergeCell ref="V1:V5"/>
    <mergeCell ref="W1:W5"/>
    <mergeCell ref="X1:X5"/>
    <mergeCell ref="Y1:Y5"/>
    <mergeCell ref="N1:N7"/>
    <mergeCell ref="T1:T5"/>
    <mergeCell ref="S1:S7"/>
    <mergeCell ref="R1:R7"/>
    <mergeCell ref="P1:P7"/>
    <mergeCell ref="Q1:Q7"/>
    <mergeCell ref="O1:O7"/>
  </mergeCells>
  <conditionalFormatting sqref="L64:AA79">
    <cfRule type="colorScale" priority="1">
      <colorScale>
        <cfvo type="percentile" val="10"/>
        <cfvo type="percentile" val="50"/>
        <cfvo type="percentile" val="90"/>
        <color rgb="FF57BB8A"/>
        <color rgb="FFFFD666"/>
        <color rgb="FFE67C73"/>
      </colorScale>
    </cfRule>
  </conditionalFormatting>
  <drawing r:id="rId1"/>
</worksheet>
</file>